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izi.inserm.lan\CREFRE-Phenotypage\4-Formulaires\Fiches de projets, suivi, autonomie\"/>
    </mc:Choice>
  </mc:AlternateContent>
  <bookViews>
    <workbookView xWindow="240" yWindow="20" windowWidth="18800" windowHeight="11690"/>
  </bookViews>
  <sheets>
    <sheet name="Feuil1" sheetId="3" r:id="rId1"/>
  </sheets>
  <definedNames>
    <definedName name="_xlnm.Print_Area" localSheetId="0">Feuil1!$A$1:$AA$71</definedName>
  </definedNames>
  <calcPr calcId="162913"/>
</workbook>
</file>

<file path=xl/calcChain.xml><?xml version="1.0" encoding="utf-8"?>
<calcChain xmlns="http://schemas.openxmlformats.org/spreadsheetml/2006/main">
  <c r="X68" i="3" l="1"/>
  <c r="W68" i="3"/>
  <c r="V68" i="3"/>
  <c r="U68" i="3"/>
  <c r="T68" i="3"/>
  <c r="S68" i="3"/>
  <c r="X67" i="3"/>
  <c r="W67" i="3"/>
  <c r="V67" i="3"/>
  <c r="U67" i="3"/>
  <c r="T67" i="3"/>
  <c r="S67" i="3"/>
  <c r="X66" i="3"/>
  <c r="W66" i="3"/>
  <c r="V66" i="3"/>
  <c r="U66" i="3"/>
  <c r="T66" i="3"/>
  <c r="S66" i="3"/>
  <c r="Y59" i="3"/>
  <c r="X57" i="3"/>
  <c r="W57" i="3"/>
  <c r="V57" i="3"/>
  <c r="U57" i="3"/>
  <c r="T57" i="3"/>
  <c r="S57" i="3"/>
  <c r="X56" i="3"/>
  <c r="W56" i="3"/>
  <c r="V56" i="3"/>
  <c r="U56" i="3"/>
  <c r="T56" i="3"/>
  <c r="S56" i="3"/>
  <c r="X55" i="3"/>
  <c r="W55" i="3"/>
  <c r="V55" i="3"/>
  <c r="U55" i="3"/>
  <c r="T55" i="3"/>
  <c r="S55" i="3"/>
  <c r="Y48" i="3"/>
  <c r="X46" i="3"/>
  <c r="W46" i="3"/>
  <c r="V46" i="3"/>
  <c r="U46" i="3"/>
  <c r="T46" i="3"/>
  <c r="S46" i="3"/>
  <c r="X45" i="3"/>
  <c r="W45" i="3"/>
  <c r="V45" i="3"/>
  <c r="U45" i="3"/>
  <c r="T45" i="3"/>
  <c r="S45" i="3"/>
  <c r="X44" i="3"/>
  <c r="W44" i="3"/>
  <c r="V44" i="3"/>
  <c r="U44" i="3"/>
  <c r="T44" i="3"/>
  <c r="S44" i="3"/>
  <c r="Y37" i="3"/>
  <c r="X35" i="3"/>
  <c r="W35" i="3"/>
  <c r="V35" i="3"/>
  <c r="U35" i="3"/>
  <c r="T35" i="3"/>
  <c r="S35" i="3"/>
  <c r="X34" i="3"/>
  <c r="W34" i="3"/>
  <c r="V34" i="3"/>
  <c r="U34" i="3"/>
  <c r="T34" i="3"/>
  <c r="S34" i="3"/>
  <c r="X33" i="3"/>
  <c r="W33" i="3"/>
  <c r="V33" i="3"/>
  <c r="U33" i="3"/>
  <c r="T33" i="3"/>
  <c r="S33" i="3"/>
  <c r="Y26" i="3"/>
  <c r="Y15" i="3"/>
  <c r="S23" i="3"/>
  <c r="S24" i="3"/>
  <c r="S22" i="3"/>
  <c r="T22" i="3"/>
  <c r="U22" i="3"/>
  <c r="V22" i="3"/>
  <c r="W22" i="3"/>
  <c r="X22" i="3"/>
  <c r="Z61" i="3" l="1"/>
  <c r="Z50" i="3"/>
  <c r="Z39" i="3"/>
  <c r="Z28" i="3"/>
  <c r="Z17" i="3"/>
  <c r="X24" i="3" l="1"/>
  <c r="W24" i="3"/>
  <c r="V24" i="3"/>
  <c r="U24" i="3"/>
  <c r="T24" i="3"/>
  <c r="X23" i="3"/>
  <c r="W23" i="3"/>
  <c r="V23" i="3"/>
  <c r="U23" i="3"/>
  <c r="T23" i="3"/>
  <c r="R66" i="3"/>
  <c r="AA67" i="3"/>
  <c r="AA68" i="3"/>
  <c r="R55" i="3" l="1"/>
  <c r="R44" i="3"/>
  <c r="R33" i="3"/>
  <c r="R22" i="3"/>
  <c r="AA57" i="3"/>
  <c r="AA56" i="3"/>
  <c r="AA46" i="3"/>
  <c r="AA45" i="3"/>
  <c r="AA35" i="3"/>
  <c r="AA34" i="3"/>
  <c r="AA24" i="3"/>
  <c r="AA23" i="3"/>
  <c r="X13" i="3" l="1"/>
  <c r="T13" i="3"/>
  <c r="C7" i="3"/>
</calcChain>
</file>

<file path=xl/sharedStrings.xml><?xml version="1.0" encoding="utf-8"?>
<sst xmlns="http://schemas.openxmlformats.org/spreadsheetml/2006/main" count="109" uniqueCount="75">
  <si>
    <t>N° équipe - Unité (académiques):</t>
  </si>
  <si>
    <t>Chef d'équipe / Société:</t>
  </si>
  <si>
    <t>Nom du demandeur:</t>
  </si>
  <si>
    <t>Adresse postale:</t>
  </si>
  <si>
    <t>Tarif de la prestation:</t>
  </si>
  <si>
    <t>Signature du responsable (obligatoire pour recevoir les résultats) :</t>
  </si>
  <si>
    <t>Au cours de la semaine suivant réception de votre fiche de projet, si le service Phénotypage ne vous contacte pas pour vous signaler un problème, cela vaut acceptation du projet de notre part.</t>
  </si>
  <si>
    <t>Coordonnées</t>
  </si>
  <si>
    <t>Date:</t>
  </si>
  <si>
    <r>
      <rPr>
        <u/>
        <sz val="12"/>
        <color indexed="8"/>
        <rFont val="Calibri"/>
        <family val="2"/>
      </rPr>
      <t>Nom du projet</t>
    </r>
    <r>
      <rPr>
        <sz val="10.5"/>
        <color indexed="8"/>
        <rFont val="Calibri"/>
        <family val="2"/>
      </rPr>
      <t xml:space="preserve">  (Thèse de XX, ou autre si hors thèse. Merci de conserver le même nom pour toutes les prestations concernant ce même projet)</t>
    </r>
    <r>
      <rPr>
        <sz val="12"/>
        <color indexed="8"/>
        <rFont val="Calibri"/>
        <family val="2"/>
      </rPr>
      <t xml:space="preserve">: </t>
    </r>
  </si>
  <si>
    <t>Cages à Métabolisme (Urines, Fèces)</t>
  </si>
  <si>
    <t>Enregistrements effectués</t>
  </si>
  <si>
    <t>Nombre d'animaux :</t>
  </si>
  <si>
    <t>Nombre de cages :</t>
  </si>
  <si>
    <t>Lignée(s) de souris :</t>
  </si>
  <si>
    <t>Régime Alimentaire:</t>
  </si>
  <si>
    <t>Dates d'enregistrement (après discussion avec le service):</t>
  </si>
  <si>
    <t>Identification des animaux</t>
  </si>
  <si>
    <t>Devenir des animaux en fin d'expérimentation :</t>
  </si>
  <si>
    <t>Nom du client :</t>
  </si>
  <si>
    <t>RUN 1</t>
  </si>
  <si>
    <t>Position</t>
  </si>
  <si>
    <t>n° de cage</t>
  </si>
  <si>
    <t>n° de souris</t>
  </si>
  <si>
    <t>Pièce d'hébergement d'origine (si Rangueil)</t>
  </si>
  <si>
    <t>Génotype ou Traitement</t>
  </si>
  <si>
    <t>Régime</t>
  </si>
  <si>
    <t>RUN 2</t>
  </si>
  <si>
    <t>RUN 3</t>
  </si>
  <si>
    <t>RUN 4</t>
  </si>
  <si>
    <t>RUN 5</t>
  </si>
  <si>
    <r>
      <rPr>
        <u/>
        <sz val="10"/>
        <rFont val="Verdana"/>
        <family val="2"/>
      </rPr>
      <t>Conseil pour la répartition de vos animaux :</t>
    </r>
    <r>
      <rPr>
        <sz val="10"/>
        <rFont val="Verdana"/>
        <family val="2"/>
      </rPr>
      <t xml:space="preserve"> ne mettez pas tous les contrôles dans le même run et évitez que tous les animaux d'un même groupe-test soient enregistrés dans le même N° de place  (évitez un éventuel biais "effet position").</t>
    </r>
  </si>
  <si>
    <t xml:space="preserve">Equipe : </t>
  </si>
  <si>
    <r>
      <t>(</t>
    </r>
    <r>
      <rPr>
        <sz val="12"/>
        <color theme="1" tint="0.499984740745262"/>
        <rFont val="Arial"/>
        <family val="2"/>
      </rPr>
      <t xml:space="preserve">  05 31 22 41 34</t>
    </r>
  </si>
  <si>
    <t>Page 1/2</t>
  </si>
  <si>
    <t>Page 2/2</t>
  </si>
  <si>
    <t>Vous devez également remplir le planning d'enregistrement (page 2/2).</t>
  </si>
  <si>
    <t>liste.crefre-phenotypage@inserm.fr</t>
  </si>
  <si>
    <t>Réservé au service - Poids</t>
  </si>
  <si>
    <t>Calotreadmills (Gaz pendant l'exercice)</t>
  </si>
  <si>
    <t>Quel système souhaitez-vous réserver ?</t>
  </si>
  <si>
    <t>Merci de définir le matériel demandé et de remplir les cases en orange.</t>
  </si>
  <si>
    <t>(Cliquez sur la case jaune pour choisir le système)</t>
  </si>
  <si>
    <t>Cliquez ici pour choisir</t>
  </si>
  <si>
    <t>e-maildu demandeur (envoi des résultats) :</t>
  </si>
  <si>
    <t>e-mail du/de la gestionnaire (envoi des factures) :</t>
  </si>
  <si>
    <t>Feces</t>
  </si>
  <si>
    <t>Urine</t>
  </si>
  <si>
    <t>Sang</t>
  </si>
  <si>
    <t>Plasma</t>
  </si>
  <si>
    <t>Serum</t>
  </si>
  <si>
    <t>Autre (préciser)</t>
  </si>
  <si>
    <t>Nombre</t>
  </si>
  <si>
    <t>Prélèvements remis au client le :</t>
  </si>
  <si>
    <t>Partie réservée au service Phénotypage en cas de délivrance de prélèvements au client :</t>
  </si>
  <si>
    <t>(Date + Nom et signature du client à qui ont été remis les prélèvements)</t>
  </si>
  <si>
    <t>Propriété Intellectuelle :</t>
  </si>
  <si>
    <t>Tous les résultats obtenus sur le plateau Phénotypage appartiennent à l'utilisateur.</t>
  </si>
  <si>
    <t>Confidentialité :</t>
  </si>
  <si>
    <r>
      <rPr>
        <u/>
        <sz val="12"/>
        <color theme="1"/>
        <rFont val="Calibri"/>
        <family val="2"/>
        <scheme val="minor"/>
      </rPr>
      <t>Valorisation:</t>
    </r>
    <r>
      <rPr>
        <sz val="12"/>
        <color theme="1"/>
        <rFont val="Calibri"/>
        <family val="2"/>
        <scheme val="minor"/>
      </rPr>
      <t xml:space="preserve">  Si les résultats font l’objet d’une publication ou toute autre valorisation, nous vous remercions de préciser que cette étude a été réalisée au service Phénotypage de la plateforme Anexplo.</t>
    </r>
  </si>
  <si>
    <t>Tous les tarifs du service Phénotypage sont disponibles sur demande.</t>
  </si>
  <si>
    <t>Tous les agents du service Phénotypage sont tenus à la confidentialité des données de votre étude de par leur statut ou par la clause figurant dans leur contrat de travail.</t>
  </si>
  <si>
    <t>PHENOTYPAGE</t>
  </si>
  <si>
    <r>
      <t xml:space="preserve">Pour les animaux hébergés en Zootechnie Rangueil, </t>
    </r>
    <r>
      <rPr>
        <b/>
        <sz val="10"/>
        <rFont val="Verdana"/>
        <family val="2"/>
      </rPr>
      <t xml:space="preserve">vous devez demander sur ANIBIO, le transfert de vos animaux vers le Phénotypage </t>
    </r>
    <r>
      <rPr>
        <sz val="10"/>
        <rFont val="Verdana"/>
        <family val="2"/>
      </rPr>
      <t>48h avant la date du transfert souhaité.</t>
    </r>
  </si>
  <si>
    <t>http://anexplo.genotoul.fr/phenotypage/</t>
  </si>
  <si>
    <t xml:space="preserve">Les animaux doivent être identifiés de façon non ambiguë. Un document expliquant l’identification doit obligatoirement être joint aux animaux. 
Pour réaliser une étude sur des animaux qui ne sont pas déjà hébergés à la zootechnie/Rangueil, contactez le service de zootechnie pour connaître les formalités d’entrée de vos animaux en zone. 
</t>
  </si>
  <si>
    <t>v du 14/02/2023</t>
  </si>
  <si>
    <r>
      <t xml:space="preserve">Numéro de protocole expérimental </t>
    </r>
    <r>
      <rPr>
        <u/>
        <sz val="14"/>
        <color theme="1"/>
        <rFont val="Calibri"/>
        <family val="2"/>
        <scheme val="minor"/>
      </rPr>
      <t>valide</t>
    </r>
    <r>
      <rPr>
        <sz val="14"/>
        <color theme="1"/>
        <rFont val="Calibri"/>
        <family val="2"/>
        <scheme val="minor"/>
      </rPr>
      <t xml:space="preserve"> sous lequel sont enregistrés les animaux - </t>
    </r>
    <r>
      <rPr>
        <b/>
        <sz val="14"/>
        <color rgb="FFFF0000"/>
        <rFont val="Calibri"/>
        <family val="2"/>
        <scheme val="minor"/>
      </rPr>
      <t>ce protocole doit prévoir l'expérimentation demandée ici</t>
    </r>
  </si>
  <si>
    <t>* Il s'agit du transfert des animaux entre la zone d'hébergement "Zootechnie-Crefre Rangueil" et la zone "Phénotypage". Si vos animaux ne sont pas hébergés à la zootechnie Crefre-Rangueil, il est conseillé de prévoir leur transport vers la zootechnie de Rangueil quelques jours avant.</t>
  </si>
  <si>
    <t>Transfert* des animaux le</t>
  </si>
  <si>
    <t>Remise en groupe des animaux après enregistrement :</t>
  </si>
  <si>
    <t>Sauf décision contraire du service, inhérente au comportement et/ou à l'état des animaux, ou demande de l'utilisateur ci-après, les souris seront remises en groupes après l'enregistrement, comme à leur arrivée.</t>
  </si>
  <si>
    <t>Calorimétrie Indirecte (Gaz) - RUN standard (48h)</t>
  </si>
  <si>
    <r>
      <t>Calorimétrie Indirecte (Gaz) - RUN à façon (</t>
    </r>
    <r>
      <rPr>
        <sz val="9"/>
        <color theme="0"/>
        <rFont val="Calibri"/>
        <family val="2"/>
      </rPr>
      <t>≠</t>
    </r>
    <r>
      <rPr>
        <sz val="5.4"/>
        <color theme="0"/>
        <rFont val="Calibri"/>
        <family val="2"/>
      </rPr>
      <t>48h)</t>
    </r>
  </si>
  <si>
    <t>Plateforme Crefre-Anexplo de Toulouse – Service Phénotypage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</si>
</sst>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40C]d\-mmm;@"/>
  </numFmts>
  <fonts count="64" x14ac:knownFonts="1">
    <font>
      <sz val="11"/>
      <color theme="1"/>
      <name val="Calibri"/>
      <family val="2"/>
      <scheme val="minor"/>
    </font>
    <font>
      <sz val="10"/>
      <name val="Arial"/>
      <family val="2"/>
    </font>
    <font>
      <sz val="12"/>
      <color indexed="8"/>
      <name val="Calibri"/>
      <family val="2"/>
    </font>
    <font>
      <u/>
      <sz val="12"/>
      <color indexed="8"/>
      <name val="Calibri"/>
      <family val="2"/>
    </font>
    <font>
      <sz val="10.5"/>
      <color indexed="8"/>
      <name val="Calibri"/>
      <family val="2"/>
    </font>
    <font>
      <b/>
      <sz val="11"/>
      <color indexed="8"/>
      <name val="Calibri"/>
      <family val="2"/>
    </font>
    <font>
      <u/>
      <sz val="11"/>
      <color theme="10"/>
      <name val="Calibri"/>
      <family val="2"/>
    </font>
    <font>
      <sz val="12"/>
      <color theme="1"/>
      <name val="Calibri"/>
      <family val="2"/>
      <scheme val="minor"/>
    </font>
    <font>
      <sz val="11"/>
      <color theme="1"/>
      <name val="Arial"/>
      <family val="2"/>
    </font>
    <font>
      <sz val="16"/>
      <color theme="1"/>
      <name val="Arial"/>
      <family val="2"/>
    </font>
    <font>
      <b/>
      <u/>
      <sz val="12"/>
      <color theme="1"/>
      <name val="Calibri"/>
      <family val="2"/>
      <scheme val="minor"/>
    </font>
    <font>
      <b/>
      <u/>
      <sz val="14"/>
      <color theme="1"/>
      <name val="Calibri"/>
      <family val="2"/>
      <scheme val="minor"/>
    </font>
    <font>
      <sz val="14"/>
      <color theme="1"/>
      <name val="Calibri"/>
      <family val="2"/>
      <scheme val="minor"/>
    </font>
    <font>
      <u/>
      <sz val="12"/>
      <color theme="1"/>
      <name val="Calibri"/>
      <family val="2"/>
      <scheme val="minor"/>
    </font>
    <font>
      <u/>
      <sz val="14"/>
      <color theme="1"/>
      <name val="Calibri"/>
      <family val="2"/>
      <scheme val="minor"/>
    </font>
    <font>
      <u/>
      <sz val="12"/>
      <color theme="10"/>
      <name val="Calibri"/>
      <family val="2"/>
    </font>
    <font>
      <sz val="12"/>
      <color rgb="FFFF0000"/>
      <name val="Calibri"/>
      <family val="2"/>
      <scheme val="minor"/>
    </font>
    <font>
      <b/>
      <sz val="12"/>
      <color theme="1"/>
      <name val="Calibri"/>
      <family val="2"/>
      <scheme val="minor"/>
    </font>
    <font>
      <b/>
      <sz val="18"/>
      <color rgb="FF006699"/>
      <name val="OCR A Extended"/>
      <family val="3"/>
    </font>
    <font>
      <sz val="12"/>
      <color theme="1"/>
      <name val="Arial"/>
      <family val="2"/>
    </font>
    <font>
      <b/>
      <sz val="18"/>
      <color theme="1"/>
      <name val="Calibri"/>
      <family val="2"/>
      <scheme val="minor"/>
    </font>
    <font>
      <b/>
      <sz val="12"/>
      <color indexed="55"/>
      <name val="Arial"/>
      <family val="2"/>
    </font>
    <font>
      <sz val="10"/>
      <name val="Verdana"/>
      <family val="2"/>
    </font>
    <font>
      <b/>
      <sz val="11"/>
      <name val="Verdana"/>
      <family val="2"/>
    </font>
    <font>
      <b/>
      <sz val="10"/>
      <name val="Verdana"/>
      <family val="2"/>
    </font>
    <font>
      <sz val="11"/>
      <name val="Calibri"/>
      <family val="2"/>
      <scheme val="minor"/>
    </font>
    <font>
      <b/>
      <sz val="12"/>
      <name val="Verdana"/>
      <family val="2"/>
    </font>
    <font>
      <b/>
      <sz val="10"/>
      <color indexed="9"/>
      <name val="Verdana"/>
      <family val="2"/>
    </font>
    <font>
      <sz val="10"/>
      <color indexed="9"/>
      <name val="Verdana"/>
      <family val="2"/>
    </font>
    <font>
      <b/>
      <sz val="22"/>
      <color indexed="8"/>
      <name val="Calibri"/>
      <family val="2"/>
    </font>
    <font>
      <b/>
      <sz val="11"/>
      <name val="Calibri"/>
      <family val="2"/>
      <scheme val="minor"/>
    </font>
    <font>
      <sz val="11"/>
      <color theme="0" tint="-0.34998626667073579"/>
      <name val="Calibri"/>
      <family val="2"/>
      <scheme val="minor"/>
    </font>
    <font>
      <u/>
      <sz val="10"/>
      <name val="Verdana"/>
      <family val="2"/>
    </font>
    <font>
      <sz val="12"/>
      <color theme="1"/>
      <name val="Verdana"/>
      <family val="2"/>
    </font>
    <font>
      <b/>
      <sz val="12"/>
      <color theme="1"/>
      <name val="Verdana"/>
      <family val="2"/>
    </font>
    <font>
      <b/>
      <u/>
      <sz val="12"/>
      <color theme="1" tint="0.499984740745262"/>
      <name val="Arial"/>
      <family val="2"/>
    </font>
    <font>
      <sz val="12"/>
      <color theme="1" tint="0.499984740745262"/>
      <name val="Arial"/>
      <family val="2"/>
    </font>
    <font>
      <sz val="12"/>
      <color theme="1" tint="0.499984740745262"/>
      <name val="Wingdings"/>
      <charset val="2"/>
    </font>
    <font>
      <sz val="11"/>
      <color theme="1" tint="0.499984740745262"/>
      <name val="Calibri"/>
      <family val="2"/>
      <scheme val="minor"/>
    </font>
    <font>
      <sz val="12"/>
      <color theme="1" tint="0.499984740745262"/>
      <name val="Calibri"/>
      <family val="2"/>
      <scheme val="minor"/>
    </font>
    <font>
      <sz val="12"/>
      <name val="Verdana"/>
      <family val="2"/>
    </font>
    <font>
      <sz val="12"/>
      <color theme="0" tint="-0.499984740745262"/>
      <name val="Arial"/>
      <family val="2"/>
    </font>
    <font>
      <sz val="8"/>
      <color theme="1"/>
      <name val="Calibri"/>
      <family val="2"/>
      <scheme val="minor"/>
    </font>
    <font>
      <sz val="8"/>
      <name val="Calibri"/>
      <family val="2"/>
      <scheme val="minor"/>
    </font>
    <font>
      <b/>
      <sz val="18"/>
      <color rgb="FFFF0000"/>
      <name val="Calibri"/>
      <family val="2"/>
      <scheme val="minor"/>
    </font>
    <font>
      <sz val="9"/>
      <color theme="0"/>
      <name val="Calibri"/>
      <family val="2"/>
      <scheme val="minor"/>
    </font>
    <font>
      <b/>
      <sz val="26"/>
      <name val="Calibri"/>
      <family val="2"/>
      <scheme val="minor"/>
    </font>
    <font>
      <sz val="8"/>
      <color indexed="8"/>
      <name val="Calibri"/>
      <family val="2"/>
    </font>
    <font>
      <b/>
      <sz val="18"/>
      <name val="Calibri"/>
      <family val="2"/>
      <scheme val="minor"/>
    </font>
    <font>
      <sz val="9"/>
      <color rgb="FFFF0000"/>
      <name val="Calibri"/>
      <family val="2"/>
      <scheme val="minor"/>
    </font>
    <font>
      <sz val="11"/>
      <color rgb="FFFF0000"/>
      <name val="Calibri"/>
      <family val="2"/>
      <scheme val="minor"/>
    </font>
    <font>
      <sz val="11"/>
      <color theme="0" tint="-0.499984740745262"/>
      <name val="Calibri"/>
      <family val="2"/>
      <scheme val="minor"/>
    </font>
    <font>
      <b/>
      <sz val="11"/>
      <color theme="0" tint="-0.499984740745262"/>
      <name val="Calibri"/>
      <family val="2"/>
      <scheme val="minor"/>
    </font>
    <font>
      <b/>
      <u/>
      <sz val="14"/>
      <color theme="0" tint="-0.499984740745262"/>
      <name val="Calibri"/>
      <family val="2"/>
      <scheme val="minor"/>
    </font>
    <font>
      <b/>
      <sz val="14"/>
      <color theme="0" tint="-0.499984740745262"/>
      <name val="Calibri"/>
      <family val="2"/>
      <scheme val="minor"/>
    </font>
    <font>
      <b/>
      <sz val="16"/>
      <color theme="4" tint="-0.249977111117893"/>
      <name val="Arial Black"/>
      <family val="2"/>
    </font>
    <font>
      <sz val="8"/>
      <color rgb="FF000000"/>
      <name val="Tahoma"/>
      <family val="2"/>
    </font>
    <font>
      <b/>
      <sz val="14"/>
      <color rgb="FFFF0000"/>
      <name val="Calibri"/>
      <family val="2"/>
      <scheme val="minor"/>
    </font>
    <font>
      <b/>
      <sz val="11"/>
      <color theme="0"/>
      <name val="Calibri"/>
      <family val="2"/>
      <scheme val="minor"/>
    </font>
    <font>
      <sz val="11"/>
      <color theme="0"/>
      <name val="Calibri"/>
      <family val="2"/>
      <scheme val="minor"/>
    </font>
    <font>
      <sz val="9"/>
      <color theme="0"/>
      <name val="Calibri"/>
      <family val="2"/>
    </font>
    <font>
      <sz val="5.4"/>
      <color theme="0"/>
      <name val="Calibri"/>
      <family val="2"/>
    </font>
    <font>
      <sz val="12"/>
      <color theme="0"/>
      <name val="Calibri"/>
      <family val="2"/>
      <scheme val="minor"/>
    </font>
    <font>
      <b/>
      <sz val="17"/>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8FFC1"/>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s>
  <cellStyleXfs count="4">
    <xf numFmtId="0" fontId="0" fillId="0" borderId="0"/>
    <xf numFmtId="0" fontId="6" fillId="0" borderId="0" applyNumberFormat="0" applyFill="0" applyBorder="0" applyAlignment="0" applyProtection="0">
      <alignment vertical="top"/>
      <protection locked="0"/>
    </xf>
    <xf numFmtId="0" fontId="1" fillId="0" borderId="0"/>
    <xf numFmtId="0" fontId="22" fillId="0" borderId="0"/>
  </cellStyleXfs>
  <cellXfs count="245">
    <xf numFmtId="0" fontId="0" fillId="0" borderId="0" xfId="0"/>
    <xf numFmtId="0" fontId="7" fillId="0" borderId="0" xfId="0" applyFont="1"/>
    <xf numFmtId="0" fontId="0" fillId="2" borderId="0" xfId="0" applyFill="1"/>
    <xf numFmtId="0" fontId="8" fillId="2" borderId="0" xfId="0" applyFont="1" applyFill="1" applyBorder="1" applyAlignment="1">
      <alignment vertical="center" wrapText="1"/>
    </xf>
    <xf numFmtId="0" fontId="0" fillId="2" borderId="0" xfId="0" applyFill="1" applyBorder="1" applyAlignment="1">
      <alignment wrapText="1"/>
    </xf>
    <xf numFmtId="0" fontId="0" fillId="2" borderId="0" xfId="0" applyFill="1" applyBorder="1"/>
    <xf numFmtId="0" fontId="10" fillId="2" borderId="0" xfId="0" applyFont="1" applyFill="1" applyAlignment="1"/>
    <xf numFmtId="0" fontId="7" fillId="2" borderId="0" xfId="0" applyFont="1" applyFill="1"/>
    <xf numFmtId="0" fontId="7" fillId="2" borderId="0" xfId="0" applyFont="1" applyFill="1" applyBorder="1"/>
    <xf numFmtId="0" fontId="11" fillId="2" borderId="1" xfId="0" applyFont="1" applyFill="1" applyBorder="1"/>
    <xf numFmtId="0" fontId="12" fillId="2" borderId="2" xfId="0" applyFont="1" applyFill="1" applyBorder="1"/>
    <xf numFmtId="0" fontId="12" fillId="2" borderId="3" xfId="0" applyFont="1" applyFill="1" applyBorder="1"/>
    <xf numFmtId="0" fontId="12" fillId="2" borderId="0" xfId="0" applyFont="1" applyFill="1" applyBorder="1"/>
    <xf numFmtId="0" fontId="12" fillId="2" borderId="5" xfId="0" applyFont="1" applyFill="1" applyBorder="1"/>
    <xf numFmtId="0" fontId="14" fillId="2" borderId="0" xfId="0" applyFont="1" applyFill="1" applyBorder="1" applyAlignment="1"/>
    <xf numFmtId="0" fontId="14" fillId="2" borderId="4" xfId="0" applyFont="1" applyFill="1" applyBorder="1" applyAlignment="1">
      <alignment vertical="center"/>
    </xf>
    <xf numFmtId="0" fontId="12" fillId="2" borderId="0" xfId="0" applyFont="1" applyFill="1" applyBorder="1" applyProtection="1"/>
    <xf numFmtId="0" fontId="12" fillId="2" borderId="7" xfId="0" applyFont="1" applyFill="1" applyBorder="1"/>
    <xf numFmtId="0" fontId="12" fillId="2" borderId="8" xfId="0" applyFont="1" applyFill="1" applyBorder="1"/>
    <xf numFmtId="0" fontId="13" fillId="2" borderId="0" xfId="0" applyFont="1" applyFill="1" applyBorder="1"/>
    <xf numFmtId="0" fontId="17" fillId="2" borderId="0" xfId="0" applyFont="1" applyFill="1" applyAlignment="1">
      <alignment vertical="center"/>
    </xf>
    <xf numFmtId="0" fontId="12" fillId="3" borderId="0" xfId="0" applyFont="1" applyFill="1" applyBorder="1" applyProtection="1">
      <protection locked="0"/>
    </xf>
    <xf numFmtId="0" fontId="8" fillId="2" borderId="0" xfId="0" applyFont="1" applyFill="1" applyBorder="1" applyAlignment="1">
      <alignment horizontal="right" vertical="center"/>
    </xf>
    <xf numFmtId="14" fontId="7" fillId="2" borderId="0" xfId="0" applyNumberFormat="1" applyFont="1" applyFill="1" applyAlignment="1" applyProtection="1">
      <alignment horizontal="center"/>
    </xf>
    <xf numFmtId="0" fontId="0" fillId="2" borderId="0" xfId="0" applyFill="1" applyAlignment="1">
      <alignment horizontal="center"/>
    </xf>
    <xf numFmtId="0" fontId="0" fillId="2" borderId="0" xfId="0" applyFill="1" applyBorder="1" applyAlignment="1">
      <alignment horizontal="center"/>
    </xf>
    <xf numFmtId="0" fontId="14" fillId="2" borderId="4" xfId="0" applyFont="1" applyFill="1" applyBorder="1" applyAlignment="1"/>
    <xf numFmtId="0" fontId="12" fillId="2" borderId="0" xfId="0" applyFont="1" applyFill="1" applyBorder="1" applyProtection="1">
      <protection locked="0"/>
    </xf>
    <xf numFmtId="0" fontId="7" fillId="0" borderId="0" xfId="0" applyFont="1" applyBorder="1"/>
    <xf numFmtId="0" fontId="7" fillId="2" borderId="0" xfId="0" applyFont="1" applyFill="1" applyBorder="1" applyAlignment="1" applyProtection="1">
      <alignment horizontal="center" vertical="center"/>
      <protection locked="0"/>
    </xf>
    <xf numFmtId="0" fontId="0" fillId="0" borderId="0" xfId="0" applyBorder="1" applyAlignment="1"/>
    <xf numFmtId="0" fontId="21" fillId="2" borderId="0" xfId="0" applyFont="1" applyFill="1" applyAlignment="1">
      <alignment vertical="center" wrapText="1"/>
    </xf>
    <xf numFmtId="0" fontId="24" fillId="2" borderId="0" xfId="3" applyFont="1" applyFill="1" applyAlignment="1">
      <alignment vertical="center" wrapText="1"/>
    </xf>
    <xf numFmtId="0" fontId="25" fillId="2" borderId="0" xfId="0" applyFont="1" applyFill="1"/>
    <xf numFmtId="0" fontId="27" fillId="2" borderId="0" xfId="3" applyFont="1" applyFill="1" applyAlignment="1">
      <alignment horizontal="right"/>
    </xf>
    <xf numFmtId="0" fontId="27" fillId="2" borderId="0" xfId="3" applyFont="1" applyFill="1" applyAlignment="1"/>
    <xf numFmtId="0" fontId="28" fillId="2" borderId="0" xfId="3" applyFont="1" applyFill="1" applyAlignment="1">
      <alignment horizontal="center"/>
    </xf>
    <xf numFmtId="0" fontId="22" fillId="2" borderId="0" xfId="3" applyFill="1" applyAlignment="1">
      <alignment horizontal="center"/>
    </xf>
    <xf numFmtId="17" fontId="28" fillId="2" borderId="0" xfId="3" applyNumberFormat="1" applyFont="1" applyFill="1" applyAlignment="1">
      <alignment horizontal="center"/>
    </xf>
    <xf numFmtId="0" fontId="5" fillId="2" borderId="0" xfId="0" applyFont="1" applyFill="1" applyBorder="1" applyAlignment="1">
      <alignment horizontal="center" vertical="center"/>
    </xf>
    <xf numFmtId="0" fontId="25" fillId="2" borderId="0" xfId="0" applyFont="1" applyFill="1" applyBorder="1" applyAlignment="1">
      <alignment vertical="center"/>
    </xf>
    <xf numFmtId="0" fontId="0" fillId="2" borderId="13" xfId="0" applyFill="1" applyBorder="1" applyAlignment="1">
      <alignment horizontal="center"/>
    </xf>
    <xf numFmtId="0" fontId="0" fillId="2" borderId="15" xfId="0" applyFill="1" applyBorder="1" applyAlignment="1">
      <alignment horizontal="center"/>
    </xf>
    <xf numFmtId="0" fontId="22" fillId="2" borderId="0" xfId="3" applyFill="1" applyBorder="1" applyAlignment="1">
      <alignment horizontal="center"/>
    </xf>
    <xf numFmtId="0" fontId="22" fillId="2" borderId="0" xfId="3" applyFill="1" applyBorder="1" applyAlignment="1">
      <alignment horizontal="center" vertical="center"/>
    </xf>
    <xf numFmtId="0" fontId="22" fillId="2" borderId="0" xfId="3" applyFont="1" applyFill="1" applyBorder="1" applyAlignment="1">
      <alignment horizontal="center"/>
    </xf>
    <xf numFmtId="164" fontId="31" fillId="2" borderId="0" xfId="0" applyNumberFormat="1" applyFont="1" applyFill="1" applyBorder="1" applyAlignment="1">
      <alignment vertical="center"/>
    </xf>
    <xf numFmtId="164" fontId="25" fillId="2" borderId="0" xfId="0" applyNumberFormat="1" applyFont="1" applyFill="1" applyBorder="1" applyAlignment="1">
      <alignment vertical="center"/>
    </xf>
    <xf numFmtId="0" fontId="22" fillId="2" borderId="0" xfId="3" applyFont="1" applyFill="1" applyBorder="1" applyAlignment="1">
      <alignment horizontal="center" vertical="center"/>
    </xf>
    <xf numFmtId="0" fontId="23" fillId="2" borderId="0" xfId="3" applyFont="1" applyFill="1" applyAlignment="1">
      <alignment vertical="center" wrapText="1"/>
    </xf>
    <xf numFmtId="0" fontId="24" fillId="2" borderId="0" xfId="3" applyFont="1" applyFill="1" applyAlignment="1">
      <alignment vertical="center"/>
    </xf>
    <xf numFmtId="0" fontId="20" fillId="2" borderId="0" xfId="0" applyFont="1" applyFill="1" applyBorder="1" applyAlignment="1">
      <alignment vertical="center"/>
    </xf>
    <xf numFmtId="0" fontId="33" fillId="0" borderId="0" xfId="0" applyFont="1" applyAlignment="1">
      <alignment horizontal="right" vertical="center"/>
    </xf>
    <xf numFmtId="0" fontId="35" fillId="2" borderId="0" xfId="0" applyFont="1" applyFill="1" applyAlignment="1">
      <alignment horizontal="center"/>
    </xf>
    <xf numFmtId="0" fontId="36" fillId="2" borderId="0" xfId="0" applyFont="1" applyFill="1" applyAlignment="1">
      <alignment horizontal="center"/>
    </xf>
    <xf numFmtId="0" fontId="37" fillId="2" borderId="0" xfId="0" applyFont="1" applyFill="1" applyAlignment="1">
      <alignment horizontal="center"/>
    </xf>
    <xf numFmtId="0" fontId="38" fillId="2" borderId="0" xfId="0" applyFont="1" applyFill="1" applyAlignment="1">
      <alignment horizontal="right"/>
    </xf>
    <xf numFmtId="0" fontId="40" fillId="2" borderId="0" xfId="3" applyFont="1" applyFill="1" applyAlignment="1">
      <alignment horizontal="right" vertical="center"/>
    </xf>
    <xf numFmtId="0" fontId="26" fillId="2" borderId="0" xfId="3" applyFont="1" applyFill="1" applyAlignment="1">
      <alignment vertical="center"/>
    </xf>
    <xf numFmtId="0" fontId="34" fillId="0" borderId="0" xfId="0" applyFont="1" applyAlignment="1">
      <alignment vertical="center"/>
    </xf>
    <xf numFmtId="0" fontId="41" fillId="0" borderId="0" xfId="0" applyFont="1" applyAlignment="1">
      <alignment horizontal="center" vertical="center"/>
    </xf>
    <xf numFmtId="0" fontId="29" fillId="2" borderId="0" xfId="0" applyFont="1" applyFill="1" applyBorder="1" applyAlignment="1">
      <alignment vertical="center"/>
    </xf>
    <xf numFmtId="0" fontId="0" fillId="2" borderId="17" xfId="0" applyFill="1" applyBorder="1" applyAlignment="1">
      <alignment horizontal="center"/>
    </xf>
    <xf numFmtId="0" fontId="0" fillId="0" borderId="19" xfId="0" applyFill="1" applyBorder="1"/>
    <xf numFmtId="0" fontId="5" fillId="0" borderId="21" xfId="0" applyFont="1" applyFill="1" applyBorder="1" applyAlignment="1">
      <alignment horizontal="center" vertical="center"/>
    </xf>
    <xf numFmtId="0" fontId="25" fillId="0" borderId="21" xfId="0" applyFont="1" applyFill="1" applyBorder="1" applyAlignment="1">
      <alignment vertical="center"/>
    </xf>
    <xf numFmtId="0" fontId="45" fillId="2" borderId="0" xfId="0" applyFont="1" applyFill="1"/>
    <xf numFmtId="0" fontId="45" fillId="2" borderId="0" xfId="0" applyFont="1" applyFill="1" applyAlignment="1">
      <alignment vertical="center"/>
    </xf>
    <xf numFmtId="0" fontId="44" fillId="2" borderId="7" xfId="0" applyFont="1" applyFill="1" applyBorder="1" applyAlignment="1">
      <alignment vertical="center" wrapText="1"/>
    </xf>
    <xf numFmtId="0" fontId="46" fillId="2" borderId="0" xfId="0" applyFont="1" applyFill="1" applyAlignment="1"/>
    <xf numFmtId="0" fontId="29" fillId="2" borderId="11" xfId="0" applyFont="1" applyFill="1" applyBorder="1" applyAlignment="1">
      <alignment vertical="center"/>
    </xf>
    <xf numFmtId="0" fontId="29" fillId="2" borderId="12" xfId="0" applyFont="1" applyFill="1" applyBorder="1" applyAlignment="1">
      <alignment vertical="center"/>
    </xf>
    <xf numFmtId="0" fontId="25" fillId="2" borderId="21" xfId="0" applyFont="1" applyFill="1" applyBorder="1" applyAlignment="1" applyProtection="1">
      <alignment horizontal="center" vertical="center"/>
    </xf>
    <xf numFmtId="0" fontId="25" fillId="2" borderId="20" xfId="0" applyFont="1" applyFill="1" applyBorder="1" applyAlignment="1" applyProtection="1">
      <alignment horizontal="center" vertical="center"/>
    </xf>
    <xf numFmtId="0" fontId="7" fillId="2" borderId="0" xfId="0" applyFont="1" applyFill="1" applyBorder="1" applyAlignment="1">
      <alignment vertical="center" wrapText="1"/>
    </xf>
    <xf numFmtId="0" fontId="0" fillId="2" borderId="5" xfId="0" applyFill="1" applyBorder="1"/>
    <xf numFmtId="0" fontId="0" fillId="2" borderId="34" xfId="0" applyFill="1" applyBorder="1" applyAlignment="1">
      <alignment horizontal="center"/>
    </xf>
    <xf numFmtId="0" fontId="29" fillId="2" borderId="35" xfId="0" applyFont="1" applyFill="1" applyBorder="1" applyAlignment="1">
      <alignment vertical="center"/>
    </xf>
    <xf numFmtId="0" fontId="7" fillId="2" borderId="5" xfId="0" applyFont="1" applyFill="1" applyBorder="1" applyAlignment="1">
      <alignment vertical="center" wrapText="1"/>
    </xf>
    <xf numFmtId="0" fontId="0" fillId="2" borderId="0" xfId="0" applyFont="1" applyFill="1" applyBorder="1" applyAlignment="1">
      <alignment wrapText="1"/>
    </xf>
    <xf numFmtId="0" fontId="0" fillId="2" borderId="5" xfId="0" applyFont="1" applyFill="1" applyBorder="1" applyAlignment="1">
      <alignment wrapText="1"/>
    </xf>
    <xf numFmtId="0" fontId="0" fillId="2" borderId="4" xfId="0" applyFont="1" applyFill="1" applyBorder="1" applyAlignment="1">
      <alignment wrapText="1"/>
    </xf>
    <xf numFmtId="0" fontId="51" fillId="2" borderId="0" xfId="0" applyFont="1" applyFill="1" applyBorder="1"/>
    <xf numFmtId="0" fontId="51" fillId="2" borderId="0" xfId="0" applyFont="1" applyFill="1" applyBorder="1" applyAlignment="1">
      <alignment vertical="center" wrapText="1"/>
    </xf>
    <xf numFmtId="0" fontId="52" fillId="2" borderId="0" xfId="0" applyFont="1" applyFill="1" applyBorder="1" applyAlignment="1">
      <alignment vertical="center" wrapText="1"/>
    </xf>
    <xf numFmtId="0" fontId="7" fillId="0" borderId="6" xfId="0" applyFont="1" applyBorder="1"/>
    <xf numFmtId="0" fontId="7" fillId="0" borderId="7" xfId="0" applyFont="1" applyBorder="1"/>
    <xf numFmtId="0" fontId="12" fillId="2" borderId="7" xfId="0" applyFont="1" applyFill="1" applyBorder="1" applyProtection="1"/>
    <xf numFmtId="0" fontId="51" fillId="5" borderId="0" xfId="0" applyFont="1" applyFill="1" applyBorder="1"/>
    <xf numFmtId="0" fontId="52" fillId="5" borderId="39" xfId="0" applyFont="1" applyFill="1" applyBorder="1" applyAlignment="1">
      <alignment horizontal="center" vertical="center"/>
    </xf>
    <xf numFmtId="0" fontId="52" fillId="5" borderId="36" xfId="0" applyFont="1" applyFill="1" applyBorder="1"/>
    <xf numFmtId="0" fontId="51" fillId="5" borderId="36" xfId="0" applyFont="1" applyFill="1" applyBorder="1"/>
    <xf numFmtId="0" fontId="51" fillId="5" borderId="0" xfId="0" applyFont="1" applyFill="1" applyBorder="1" applyAlignment="1">
      <alignment vertical="center" wrapText="1"/>
    </xf>
    <xf numFmtId="0" fontId="0" fillId="5" borderId="0" xfId="0" applyFill="1"/>
    <xf numFmtId="0" fontId="52" fillId="5" borderId="38" xfId="0" applyFont="1" applyFill="1" applyBorder="1" applyAlignment="1">
      <alignment vertical="center" wrapText="1"/>
    </xf>
    <xf numFmtId="0" fontId="52" fillId="5" borderId="0" xfId="0" applyFont="1" applyFill="1" applyBorder="1" applyAlignment="1">
      <alignment vertical="center" wrapText="1"/>
    </xf>
    <xf numFmtId="0" fontId="51" fillId="5" borderId="0" xfId="0" applyFont="1" applyFill="1" applyBorder="1" applyAlignment="1"/>
    <xf numFmtId="0" fontId="54" fillId="5" borderId="0" xfId="0" applyFont="1" applyFill="1" applyBorder="1" applyAlignment="1">
      <alignment vertical="center"/>
    </xf>
    <xf numFmtId="0" fontId="0" fillId="2" borderId="0" xfId="0" applyFill="1" applyBorder="1"/>
    <xf numFmtId="0" fontId="7" fillId="2" borderId="2" xfId="0" applyFont="1" applyFill="1" applyBorder="1"/>
    <xf numFmtId="0" fontId="7" fillId="2" borderId="3" xfId="0" applyFont="1" applyFill="1" applyBorder="1"/>
    <xf numFmtId="0" fontId="7" fillId="2" borderId="5" xfId="0" applyFont="1" applyFill="1" applyBorder="1"/>
    <xf numFmtId="0" fontId="13" fillId="2" borderId="4" xfId="0" applyFont="1" applyFill="1" applyBorder="1"/>
    <xf numFmtId="0" fontId="13" fillId="2" borderId="4" xfId="0" applyFont="1" applyFill="1" applyBorder="1" applyAlignment="1"/>
    <xf numFmtId="0" fontId="16" fillId="2" borderId="4" xfId="0" applyFont="1" applyFill="1" applyBorder="1"/>
    <xf numFmtId="0" fontId="15" fillId="2" borderId="0" xfId="1" applyFont="1" applyFill="1" applyBorder="1" applyAlignment="1" applyProtection="1"/>
    <xf numFmtId="0" fontId="7" fillId="2" borderId="5" xfId="0" applyFont="1" applyFill="1" applyBorder="1" applyAlignment="1">
      <alignment horizontal="left"/>
    </xf>
    <xf numFmtId="0" fontId="7" fillId="2" borderId="0" xfId="0" applyFont="1" applyFill="1" applyBorder="1"/>
    <xf numFmtId="0" fontId="7" fillId="2" borderId="0" xfId="0" applyFont="1" applyFill="1" applyBorder="1" applyAlignment="1">
      <alignment horizontal="right"/>
    </xf>
    <xf numFmtId="0" fontId="7" fillId="0" borderId="4" xfId="0" applyFont="1" applyBorder="1"/>
    <xf numFmtId="0" fontId="7" fillId="2" borderId="0" xfId="0" applyFont="1" applyFill="1" applyBorder="1" applyAlignment="1">
      <alignment horizontal="left"/>
    </xf>
    <xf numFmtId="0" fontId="42" fillId="2" borderId="0" xfId="0" applyFont="1" applyFill="1" applyBorder="1" applyAlignment="1">
      <alignment horizontal="center" wrapText="1"/>
    </xf>
    <xf numFmtId="0" fontId="42" fillId="2" borderId="5" xfId="0" applyFont="1" applyFill="1" applyBorder="1" applyAlignment="1">
      <alignment horizontal="center" wrapText="1"/>
    </xf>
    <xf numFmtId="0" fontId="13" fillId="0" borderId="4" xfId="0" applyFont="1" applyBorder="1"/>
    <xf numFmtId="0" fontId="13" fillId="0" borderId="4" xfId="0" applyFont="1" applyBorder="1" applyAlignment="1">
      <alignment vertical="center"/>
    </xf>
    <xf numFmtId="0" fontId="9" fillId="2" borderId="0" xfId="0" applyFont="1" applyFill="1" applyBorder="1" applyAlignment="1">
      <alignment vertical="center" wrapText="1"/>
    </xf>
    <xf numFmtId="14" fontId="7" fillId="2" borderId="0" xfId="0" applyNumberFormat="1" applyFont="1" applyFill="1" applyAlignment="1" applyProtection="1">
      <alignment horizontal="left"/>
    </xf>
    <xf numFmtId="0" fontId="19" fillId="2" borderId="0" xfId="0" applyFont="1" applyFill="1" applyBorder="1" applyAlignment="1">
      <alignment vertical="center"/>
    </xf>
    <xf numFmtId="0" fontId="44" fillId="2" borderId="0" xfId="0" applyFont="1" applyFill="1" applyBorder="1" applyAlignment="1">
      <alignment vertical="center" wrapText="1"/>
    </xf>
    <xf numFmtId="0" fontId="7" fillId="2" borderId="0" xfId="0" applyFont="1" applyFill="1" applyBorder="1" applyAlignment="1">
      <alignment horizontal="left" vertical="center" wrapText="1"/>
    </xf>
    <xf numFmtId="0" fontId="7" fillId="2" borderId="5" xfId="0" applyFont="1" applyFill="1" applyBorder="1" applyAlignment="1">
      <alignment horizontal="left" vertical="center" wrapText="1"/>
    </xf>
    <xf numFmtId="0" fontId="22" fillId="5" borderId="0" xfId="3" applyFont="1" applyFill="1" applyBorder="1" applyAlignment="1">
      <alignment horizontal="left" vertical="center" wrapText="1"/>
    </xf>
    <xf numFmtId="0" fontId="22" fillId="5" borderId="4" xfId="3" applyFont="1" applyFill="1" applyBorder="1" applyAlignment="1">
      <alignment horizontal="left" vertical="center" wrapText="1"/>
    </xf>
    <xf numFmtId="0" fontId="22" fillId="5" borderId="5" xfId="3" applyFont="1" applyFill="1" applyBorder="1" applyAlignment="1">
      <alignment horizontal="left" vertical="center" wrapText="1"/>
    </xf>
    <xf numFmtId="0" fontId="13" fillId="2" borderId="1" xfId="0" applyFont="1" applyFill="1" applyBorder="1"/>
    <xf numFmtId="0" fontId="6" fillId="2" borderId="0" xfId="1" applyFill="1" applyAlignment="1" applyProtection="1">
      <alignment horizontal="center"/>
    </xf>
    <xf numFmtId="0" fontId="25" fillId="6" borderId="18" xfId="0" applyFont="1" applyFill="1" applyBorder="1" applyAlignment="1" applyProtection="1">
      <alignment horizontal="center" vertical="center"/>
      <protection locked="0"/>
    </xf>
    <xf numFmtId="0" fontId="25" fillId="6" borderId="19" xfId="0" applyFont="1" applyFill="1" applyBorder="1" applyAlignment="1" applyProtection="1">
      <alignment horizontal="center" vertical="center"/>
      <protection locked="0"/>
    </xf>
    <xf numFmtId="0" fontId="25" fillId="6" borderId="9" xfId="0" applyFont="1" applyFill="1" applyBorder="1" applyAlignment="1" applyProtection="1">
      <alignment horizontal="center" vertical="center"/>
      <protection locked="0"/>
    </xf>
    <xf numFmtId="0" fontId="25" fillId="6" borderId="21" xfId="0" applyFont="1" applyFill="1" applyBorder="1" applyAlignment="1" applyProtection="1">
      <alignment horizontal="center" vertical="center"/>
      <protection locked="0"/>
    </xf>
    <xf numFmtId="0" fontId="25" fillId="6" borderId="16" xfId="0" applyFont="1" applyFill="1" applyBorder="1" applyAlignment="1" applyProtection="1">
      <alignment horizontal="center" vertical="center"/>
      <protection locked="0"/>
    </xf>
    <xf numFmtId="0" fontId="25" fillId="6" borderId="20" xfId="0" applyFont="1" applyFill="1" applyBorder="1" applyAlignment="1" applyProtection="1">
      <alignment horizontal="center" vertical="center"/>
      <protection locked="0"/>
    </xf>
    <xf numFmtId="0" fontId="14" fillId="2" borderId="4" xfId="0" applyFont="1" applyFill="1" applyBorder="1" applyAlignment="1">
      <alignment horizontal="left"/>
    </xf>
    <xf numFmtId="0" fontId="25" fillId="6" borderId="18" xfId="0" quotePrefix="1" applyFont="1" applyFill="1" applyBorder="1" applyAlignment="1" applyProtection="1">
      <alignment horizontal="center" vertical="center"/>
      <protection locked="0"/>
    </xf>
    <xf numFmtId="0" fontId="12" fillId="2" borderId="4" xfId="0" applyFont="1" applyFill="1" applyBorder="1" applyAlignment="1">
      <alignment wrapText="1"/>
    </xf>
    <xf numFmtId="0" fontId="12" fillId="2" borderId="0" xfId="0" applyFont="1" applyFill="1" applyBorder="1" applyAlignment="1">
      <alignment wrapText="1"/>
    </xf>
    <xf numFmtId="0" fontId="13" fillId="2" borderId="4" xfId="0" applyFont="1" applyFill="1" applyBorder="1" applyAlignment="1">
      <alignment horizontal="left"/>
    </xf>
    <xf numFmtId="0" fontId="7" fillId="2" borderId="0" xfId="0" applyFont="1" applyFill="1" applyBorder="1" applyAlignment="1"/>
    <xf numFmtId="0" fontId="50" fillId="0" borderId="0" xfId="0" applyFont="1"/>
    <xf numFmtId="0" fontId="16" fillId="0" borderId="0" xfId="0" applyFont="1"/>
    <xf numFmtId="0" fontId="59" fillId="2" borderId="0" xfId="0" applyFont="1" applyFill="1"/>
    <xf numFmtId="0" fontId="59" fillId="0" borderId="0" xfId="0" applyFont="1"/>
    <xf numFmtId="0" fontId="58" fillId="2" borderId="0" xfId="0" applyFont="1" applyFill="1"/>
    <xf numFmtId="0" fontId="62" fillId="0" borderId="0" xfId="0" applyFont="1"/>
    <xf numFmtId="0" fontId="62" fillId="2" borderId="0" xfId="0" applyFont="1" applyFill="1"/>
    <xf numFmtId="14" fontId="59" fillId="2" borderId="0" xfId="0" applyNumberFormat="1" applyFont="1" applyFill="1" applyAlignment="1"/>
    <xf numFmtId="0" fontId="49" fillId="2" borderId="0" xfId="0" applyFont="1" applyFill="1" applyBorder="1" applyAlignment="1">
      <alignment vertical="top" wrapText="1"/>
    </xf>
    <xf numFmtId="14" fontId="39" fillId="2" borderId="0" xfId="0" applyNumberFormat="1" applyFont="1" applyFill="1" applyAlignment="1">
      <alignment horizontal="center"/>
    </xf>
    <xf numFmtId="0" fontId="30" fillId="2" borderId="18" xfId="3" applyFont="1" applyFill="1" applyBorder="1" applyAlignment="1">
      <alignment horizontal="center" vertical="center" wrapText="1"/>
    </xf>
    <xf numFmtId="0" fontId="30" fillId="2" borderId="16" xfId="3" applyFont="1" applyFill="1" applyBorder="1" applyAlignment="1">
      <alignment horizontal="center" vertical="center" wrapText="1"/>
    </xf>
    <xf numFmtId="0" fontId="47" fillId="2" borderId="12" xfId="0" applyFont="1" applyFill="1" applyBorder="1" applyAlignment="1">
      <alignment horizontal="center" vertical="center" wrapText="1"/>
    </xf>
    <xf numFmtId="0" fontId="47" fillId="2" borderId="14" xfId="0" applyFont="1" applyFill="1" applyBorder="1" applyAlignment="1">
      <alignment horizontal="center" vertical="center" wrapText="1"/>
    </xf>
    <xf numFmtId="0" fontId="22" fillId="5" borderId="4" xfId="3" applyFont="1" applyFill="1" applyBorder="1" applyAlignment="1">
      <alignment horizontal="left" vertical="center" wrapText="1"/>
    </xf>
    <xf numFmtId="0" fontId="22" fillId="5" borderId="0" xfId="3" applyFont="1" applyFill="1" applyBorder="1" applyAlignment="1">
      <alignment horizontal="left" vertical="center" wrapText="1"/>
    </xf>
    <xf numFmtId="0" fontId="22" fillId="5" borderId="5" xfId="3" applyFont="1" applyFill="1" applyBorder="1" applyAlignment="1">
      <alignment horizontal="left" vertical="center" wrapText="1"/>
    </xf>
    <xf numFmtId="0" fontId="43" fillId="2" borderId="18" xfId="3" applyFont="1" applyFill="1" applyBorder="1" applyAlignment="1">
      <alignment horizontal="center" vertical="center" wrapText="1"/>
    </xf>
    <xf numFmtId="0" fontId="43" fillId="2" borderId="16" xfId="3" applyFont="1" applyFill="1" applyBorder="1" applyAlignment="1">
      <alignment horizontal="center" vertical="center" wrapText="1"/>
    </xf>
    <xf numFmtId="0" fontId="29" fillId="2" borderId="35" xfId="0" applyFont="1" applyFill="1" applyBorder="1" applyAlignment="1">
      <alignment horizontal="center" vertical="center"/>
    </xf>
    <xf numFmtId="0" fontId="42" fillId="0" borderId="22" xfId="0" applyFont="1" applyFill="1" applyBorder="1" applyAlignment="1">
      <alignment horizontal="center" vertical="center" wrapText="1"/>
    </xf>
    <xf numFmtId="0" fontId="42" fillId="0" borderId="23" xfId="0" applyFont="1" applyFill="1" applyBorder="1" applyAlignment="1">
      <alignment horizontal="center" vertical="center" wrapText="1"/>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165" fontId="25" fillId="6" borderId="48" xfId="0" applyNumberFormat="1" applyFont="1" applyFill="1" applyBorder="1" applyAlignment="1" applyProtection="1">
      <alignment horizontal="center" vertical="center"/>
      <protection locked="0"/>
    </xf>
    <xf numFmtId="165" fontId="25" fillId="6" borderId="21" xfId="0" applyNumberFormat="1" applyFont="1" applyFill="1" applyBorder="1" applyAlignment="1" applyProtection="1">
      <alignment horizontal="center" vertical="center"/>
      <protection locked="0"/>
    </xf>
    <xf numFmtId="165" fontId="25" fillId="6" borderId="20" xfId="0" applyNumberFormat="1" applyFont="1" applyFill="1" applyBorder="1" applyAlignment="1" applyProtection="1">
      <alignment horizontal="center" vertical="center"/>
      <protection locked="0"/>
    </xf>
    <xf numFmtId="0" fontId="42" fillId="2" borderId="11" xfId="0" applyFont="1" applyFill="1" applyBorder="1" applyAlignment="1">
      <alignment horizontal="center" vertical="center" wrapText="1"/>
    </xf>
    <xf numFmtId="0" fontId="42" fillId="2" borderId="14" xfId="0" applyFont="1" applyFill="1" applyBorder="1" applyAlignment="1">
      <alignment horizontal="center" vertical="center" wrapText="1"/>
    </xf>
    <xf numFmtId="0" fontId="42" fillId="2" borderId="46" xfId="0" applyFont="1" applyFill="1" applyBorder="1" applyAlignment="1">
      <alignment horizontal="center" vertical="center" wrapText="1"/>
    </xf>
    <xf numFmtId="0" fontId="42" fillId="2" borderId="47" xfId="0" applyFont="1" applyFill="1" applyBorder="1" applyAlignment="1">
      <alignment horizontal="center" vertical="center" wrapText="1"/>
    </xf>
    <xf numFmtId="0" fontId="0" fillId="2" borderId="0" xfId="0" applyFill="1" applyAlignment="1">
      <alignment horizontal="left" wrapText="1"/>
    </xf>
    <xf numFmtId="0" fontId="7" fillId="2" borderId="0"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0" xfId="0" applyFont="1" applyFill="1" applyBorder="1" applyAlignment="1">
      <alignment horizontal="left" wrapText="1"/>
    </xf>
    <xf numFmtId="0" fontId="7" fillId="2" borderId="5" xfId="0" applyFont="1" applyFill="1" applyBorder="1" applyAlignment="1">
      <alignment horizontal="left" wrapText="1"/>
    </xf>
    <xf numFmtId="0" fontId="7" fillId="2" borderId="4" xfId="0" applyFont="1" applyFill="1" applyBorder="1" applyAlignment="1">
      <alignment horizontal="left" wrapText="1"/>
    </xf>
    <xf numFmtId="0" fontId="30" fillId="2" borderId="17" xfId="3" applyFont="1" applyFill="1" applyBorder="1" applyAlignment="1">
      <alignment horizontal="center" vertical="center"/>
    </xf>
    <xf numFmtId="0" fontId="30" fillId="2" borderId="15" xfId="3" applyFont="1" applyFill="1" applyBorder="1" applyAlignment="1">
      <alignment horizontal="center" vertical="center"/>
    </xf>
    <xf numFmtId="0" fontId="29" fillId="2" borderId="12" xfId="0" applyFont="1" applyFill="1" applyBorder="1" applyAlignment="1">
      <alignment horizontal="center" vertical="center"/>
    </xf>
    <xf numFmtId="0" fontId="5" fillId="2" borderId="18"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42" fillId="2" borderId="44" xfId="0" applyFont="1" applyFill="1" applyBorder="1" applyAlignment="1">
      <alignment horizontal="center" vertical="center" wrapText="1"/>
    </xf>
    <xf numFmtId="0" fontId="42" fillId="2" borderId="45" xfId="0" applyFont="1" applyFill="1" applyBorder="1" applyAlignment="1">
      <alignment horizontal="center" vertical="center" wrapText="1"/>
    </xf>
    <xf numFmtId="14" fontId="12" fillId="3" borderId="0" xfId="0" applyNumberFormat="1" applyFont="1" applyFill="1" applyBorder="1" applyAlignment="1" applyProtection="1">
      <alignment horizontal="center"/>
      <protection locked="0"/>
    </xf>
    <xf numFmtId="0" fontId="12" fillId="3" borderId="0" xfId="0" applyFont="1" applyFill="1" applyBorder="1" applyAlignment="1" applyProtection="1">
      <alignment horizontal="center"/>
      <protection locked="0"/>
    </xf>
    <xf numFmtId="0" fontId="63" fillId="4" borderId="26" xfId="0" applyFont="1" applyFill="1" applyBorder="1" applyAlignment="1" applyProtection="1">
      <alignment horizontal="center" vertical="center" wrapText="1"/>
      <protection locked="0"/>
    </xf>
    <xf numFmtId="0" fontId="63" fillId="4" borderId="27" xfId="0" applyFont="1" applyFill="1" applyBorder="1" applyAlignment="1" applyProtection="1">
      <alignment horizontal="center" vertical="center" wrapText="1"/>
      <protection locked="0"/>
    </xf>
    <xf numFmtId="0" fontId="63" fillId="4" borderId="28" xfId="0" applyFont="1" applyFill="1" applyBorder="1" applyAlignment="1" applyProtection="1">
      <alignment horizontal="center" vertical="center" wrapText="1"/>
      <protection locked="0"/>
    </xf>
    <xf numFmtId="0" fontId="63" fillId="4" borderId="29" xfId="0" applyFont="1" applyFill="1" applyBorder="1" applyAlignment="1" applyProtection="1">
      <alignment horizontal="center" vertical="center" wrapText="1"/>
      <protection locked="0"/>
    </xf>
    <xf numFmtId="0" fontId="63" fillId="4" borderId="30" xfId="0" applyFont="1" applyFill="1" applyBorder="1" applyAlignment="1" applyProtection="1">
      <alignment horizontal="center" vertical="center" wrapText="1"/>
      <protection locked="0"/>
    </xf>
    <xf numFmtId="0" fontId="63" fillId="4" borderId="31" xfId="0" applyFont="1" applyFill="1" applyBorder="1" applyAlignment="1" applyProtection="1">
      <alignment horizontal="center" vertical="center" wrapText="1"/>
      <protection locked="0"/>
    </xf>
    <xf numFmtId="0" fontId="48" fillId="0"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22" fillId="5" borderId="1" xfId="3" applyFont="1" applyFill="1" applyBorder="1" applyAlignment="1">
      <alignment horizontal="left" vertical="center" wrapText="1"/>
    </xf>
    <xf numFmtId="0" fontId="22" fillId="5" borderId="2" xfId="3" applyFont="1" applyFill="1" applyBorder="1" applyAlignment="1">
      <alignment horizontal="left" vertical="center" wrapText="1"/>
    </xf>
    <xf numFmtId="0" fontId="22" fillId="5" borderId="3" xfId="3" applyFont="1" applyFill="1" applyBorder="1" applyAlignment="1">
      <alignment horizontal="left" vertical="center" wrapText="1"/>
    </xf>
    <xf numFmtId="0" fontId="22" fillId="5" borderId="6" xfId="3" applyFont="1" applyFill="1" applyBorder="1" applyAlignment="1">
      <alignment horizontal="left" vertical="center" wrapText="1"/>
    </xf>
    <xf numFmtId="0" fontId="22" fillId="5" borderId="7" xfId="3" applyFont="1" applyFill="1" applyBorder="1" applyAlignment="1">
      <alignment horizontal="left" vertical="center" wrapText="1"/>
    </xf>
    <xf numFmtId="0" fontId="22" fillId="5" borderId="8" xfId="3" applyFont="1" applyFill="1" applyBorder="1" applyAlignment="1">
      <alignment horizontal="left" vertical="center" wrapText="1"/>
    </xf>
    <xf numFmtId="0" fontId="44" fillId="2" borderId="0" xfId="0" applyFont="1" applyFill="1" applyBorder="1" applyAlignment="1">
      <alignment horizontal="center" vertical="center" wrapText="1"/>
    </xf>
    <xf numFmtId="0" fontId="49" fillId="2" borderId="30" xfId="0" applyFont="1" applyFill="1" applyBorder="1" applyAlignment="1">
      <alignment horizontal="center" vertical="top" wrapText="1"/>
    </xf>
    <xf numFmtId="0" fontId="55" fillId="0" borderId="0" xfId="0" applyFont="1" applyAlignment="1">
      <alignment horizontal="center" vertical="center"/>
    </xf>
    <xf numFmtId="0" fontId="55" fillId="2" borderId="0" xfId="0" applyFont="1" applyFill="1" applyAlignment="1">
      <alignment horizontal="center" vertical="center"/>
    </xf>
    <xf numFmtId="0" fontId="13" fillId="2" borderId="9" xfId="0" applyFont="1" applyFill="1" applyBorder="1" applyAlignment="1">
      <alignment horizontal="right" vertical="center"/>
    </xf>
    <xf numFmtId="0" fontId="13" fillId="2" borderId="10" xfId="0" applyFont="1" applyFill="1" applyBorder="1" applyAlignment="1">
      <alignment horizontal="right" vertical="center"/>
    </xf>
    <xf numFmtId="0" fontId="7" fillId="3" borderId="6"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13" fillId="2" borderId="1" xfId="0" applyFont="1" applyFill="1" applyBorder="1" applyAlignment="1">
      <alignment horizontal="center"/>
    </xf>
    <xf numFmtId="0" fontId="13" fillId="2" borderId="2" xfId="0" applyFont="1" applyFill="1" applyBorder="1" applyAlignment="1">
      <alignment horizontal="center"/>
    </xf>
    <xf numFmtId="0" fontId="13" fillId="2" borderId="3" xfId="0" applyFont="1" applyFill="1" applyBorder="1" applyAlignment="1">
      <alignment horizontal="center"/>
    </xf>
    <xf numFmtId="0" fontId="7" fillId="3" borderId="9" xfId="0" applyFont="1" applyFill="1" applyBorder="1" applyAlignment="1" applyProtection="1">
      <alignment horizontal="left" vertical="center"/>
      <protection locked="0"/>
    </xf>
    <xf numFmtId="0" fontId="7" fillId="0" borderId="1" xfId="0" applyFont="1" applyFill="1" applyBorder="1" applyAlignment="1" applyProtection="1">
      <alignment horizontal="center" wrapText="1"/>
    </xf>
    <xf numFmtId="0" fontId="7" fillId="0" borderId="2" xfId="0" applyFont="1" applyFill="1" applyBorder="1" applyAlignment="1" applyProtection="1">
      <alignment horizontal="center" wrapText="1"/>
    </xf>
    <xf numFmtId="0" fontId="7" fillId="0" borderId="3" xfId="0" applyFont="1" applyFill="1" applyBorder="1" applyAlignment="1" applyProtection="1">
      <alignment horizontal="center" wrapText="1"/>
    </xf>
    <xf numFmtId="0" fontId="13" fillId="2" borderId="32" xfId="0" applyFont="1" applyFill="1" applyBorder="1" applyAlignment="1">
      <alignment horizontal="right" vertical="center"/>
    </xf>
    <xf numFmtId="0" fontId="7" fillId="3" borderId="32" xfId="0" applyFont="1" applyFill="1" applyBorder="1" applyAlignment="1" applyProtection="1">
      <alignment horizontal="center" vertical="center"/>
      <protection locked="0"/>
    </xf>
    <xf numFmtId="0" fontId="7" fillId="3" borderId="33" xfId="0" applyFont="1" applyFill="1" applyBorder="1" applyAlignment="1" applyProtection="1">
      <alignment horizontal="center" vertical="center"/>
      <protection locked="0"/>
    </xf>
    <xf numFmtId="0" fontId="14" fillId="2" borderId="4" xfId="0" applyFont="1" applyFill="1" applyBorder="1" applyAlignment="1">
      <alignment horizontal="left"/>
    </xf>
    <xf numFmtId="0" fontId="14" fillId="2" borderId="0" xfId="0" applyFont="1" applyFill="1" applyBorder="1" applyAlignment="1">
      <alignment horizontal="left"/>
    </xf>
    <xf numFmtId="0" fontId="12" fillId="2" borderId="1" xfId="0" applyFont="1" applyFill="1" applyBorder="1" applyAlignment="1">
      <alignment horizontal="left" wrapText="1"/>
    </xf>
    <xf numFmtId="0" fontId="12" fillId="2" borderId="2" xfId="0" applyFont="1" applyFill="1" applyBorder="1" applyAlignment="1">
      <alignment horizontal="left" wrapText="1"/>
    </xf>
    <xf numFmtId="0" fontId="12" fillId="2" borderId="4" xfId="0" applyFont="1" applyFill="1" applyBorder="1" applyAlignment="1">
      <alignment horizontal="left" wrapText="1"/>
    </xf>
    <xf numFmtId="0" fontId="12" fillId="2" borderId="0" xfId="0" applyFont="1" applyFill="1" applyBorder="1" applyAlignment="1">
      <alignment horizontal="left" wrapText="1"/>
    </xf>
    <xf numFmtId="0" fontId="12" fillId="2" borderId="6" xfId="0" applyFont="1" applyFill="1" applyBorder="1" applyAlignment="1">
      <alignment horizontal="left" wrapText="1"/>
    </xf>
    <xf numFmtId="0" fontId="12" fillId="2" borderId="7" xfId="0" applyFont="1" applyFill="1" applyBorder="1" applyAlignment="1">
      <alignment horizontal="left" wrapText="1"/>
    </xf>
    <xf numFmtId="14" fontId="7" fillId="3" borderId="2" xfId="0" applyNumberFormat="1" applyFont="1" applyFill="1" applyBorder="1" applyAlignment="1" applyProtection="1">
      <alignment horizontal="center" vertical="center"/>
      <protection locked="0"/>
    </xf>
    <xf numFmtId="14" fontId="7" fillId="3" borderId="3" xfId="0" applyNumberFormat="1" applyFont="1" applyFill="1" applyBorder="1" applyAlignment="1" applyProtection="1">
      <alignment horizontal="center" vertical="center"/>
      <protection locked="0"/>
    </xf>
    <xf numFmtId="14" fontId="7" fillId="3" borderId="0" xfId="0" applyNumberFormat="1" applyFont="1" applyFill="1" applyBorder="1" applyAlignment="1" applyProtection="1">
      <alignment horizontal="center" vertical="center"/>
      <protection locked="0"/>
    </xf>
    <xf numFmtId="14" fontId="7" fillId="3" borderId="5" xfId="0" applyNumberFormat="1" applyFont="1" applyFill="1" applyBorder="1" applyAlignment="1" applyProtection="1">
      <alignment horizontal="center" vertical="center"/>
      <protection locked="0"/>
    </xf>
    <xf numFmtId="14" fontId="7" fillId="3" borderId="7" xfId="0" applyNumberFormat="1" applyFont="1" applyFill="1" applyBorder="1" applyAlignment="1" applyProtection="1">
      <alignment horizontal="center" vertical="center"/>
      <protection locked="0"/>
    </xf>
    <xf numFmtId="14" fontId="7" fillId="3" borderId="8" xfId="0" applyNumberFormat="1" applyFont="1" applyFill="1" applyBorder="1" applyAlignment="1" applyProtection="1">
      <alignment horizontal="center" vertical="center"/>
      <protection locked="0"/>
    </xf>
    <xf numFmtId="165" fontId="25" fillId="0" borderId="41" xfId="0" applyNumberFormat="1" applyFont="1" applyFill="1" applyBorder="1" applyAlignment="1" applyProtection="1">
      <alignment horizontal="center" vertical="center"/>
    </xf>
    <xf numFmtId="165" fontId="25" fillId="0" borderId="42" xfId="0" applyNumberFormat="1" applyFont="1" applyFill="1" applyBorder="1" applyAlignment="1" applyProtection="1">
      <alignment horizontal="center" vertical="center"/>
    </xf>
    <xf numFmtId="165" fontId="25" fillId="0" borderId="43" xfId="0" applyNumberFormat="1" applyFont="1" applyFill="1" applyBorder="1" applyAlignment="1" applyProtection="1">
      <alignment horizontal="center" vertical="center"/>
    </xf>
    <xf numFmtId="0" fontId="7" fillId="2" borderId="4" xfId="0" applyFont="1" applyFill="1" applyBorder="1" applyAlignment="1">
      <alignment horizontal="center" wrapText="1"/>
    </xf>
    <xf numFmtId="0" fontId="7" fillId="2" borderId="0" xfId="0" applyFont="1" applyFill="1" applyBorder="1" applyAlignment="1">
      <alignment horizontal="center" wrapText="1"/>
    </xf>
    <xf numFmtId="0" fontId="7" fillId="2" borderId="5" xfId="0" applyFont="1" applyFill="1" applyBorder="1" applyAlignment="1">
      <alignment horizontal="center" wrapText="1"/>
    </xf>
    <xf numFmtId="0" fontId="7" fillId="2" borderId="6" xfId="0" applyFont="1" applyFill="1" applyBorder="1" applyAlignment="1">
      <alignment horizontal="center" wrapText="1"/>
    </xf>
    <xf numFmtId="0" fontId="7" fillId="2" borderId="7" xfId="0" applyFont="1" applyFill="1" applyBorder="1" applyAlignment="1">
      <alignment horizontal="center" wrapText="1"/>
    </xf>
    <xf numFmtId="0" fontId="7" fillId="2" borderId="8" xfId="0" applyFont="1" applyFill="1" applyBorder="1" applyAlignment="1">
      <alignment horizontal="center" wrapText="1"/>
    </xf>
    <xf numFmtId="0" fontId="53" fillId="5" borderId="0" xfId="0" applyFont="1" applyFill="1" applyBorder="1" applyAlignment="1">
      <alignment horizontal="left" vertical="top" wrapText="1"/>
    </xf>
    <xf numFmtId="0" fontId="51" fillId="5" borderId="36" xfId="0" applyFont="1" applyFill="1" applyBorder="1" applyAlignment="1">
      <alignment horizontal="center"/>
    </xf>
    <xf numFmtId="0" fontId="52" fillId="5" borderId="40" xfId="0" applyFont="1" applyFill="1" applyBorder="1" applyAlignment="1">
      <alignment horizontal="center" vertical="center"/>
    </xf>
    <xf numFmtId="0" fontId="52" fillId="5" borderId="37" xfId="0" applyFont="1" applyFill="1" applyBorder="1" applyAlignment="1">
      <alignment horizontal="center" vertical="center"/>
    </xf>
    <xf numFmtId="0" fontId="7" fillId="2" borderId="4" xfId="0" applyFont="1" applyFill="1" applyBorder="1" applyAlignment="1">
      <alignment horizontal="left" vertical="center" wrapText="1"/>
    </xf>
  </cellXfs>
  <cellStyles count="4">
    <cellStyle name="Lien hypertexte" xfId="1" builtinId="8"/>
    <cellStyle name="Normal" xfId="0" builtinId="0"/>
    <cellStyle name="Normal 2" xfId="2"/>
    <cellStyle name="Normal_Feuil1" xfId="3"/>
  </cellStyles>
  <dxfs count="0"/>
  <tableStyles count="0" defaultTableStyle="TableStyleMedium9" defaultPivotStyle="PivotStyleLight16"/>
  <colors>
    <mruColors>
      <color rgb="FFF8FFC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15</xdr:col>
      <xdr:colOff>29678</xdr:colOff>
      <xdr:row>5</xdr:row>
      <xdr:rowOff>243933</xdr:rowOff>
    </xdr:to>
    <xdr:grpSp>
      <xdr:nvGrpSpPr>
        <xdr:cNvPr id="4" name="Group 72"/>
        <xdr:cNvGrpSpPr>
          <a:grpSpLocks/>
        </xdr:cNvGrpSpPr>
      </xdr:nvGrpSpPr>
      <xdr:grpSpPr bwMode="auto">
        <a:xfrm>
          <a:off x="338667" y="381000"/>
          <a:ext cx="9459428" cy="1175266"/>
          <a:chOff x="240" y="390"/>
          <a:chExt cx="11182" cy="1376"/>
        </a:xfrm>
      </xdr:grpSpPr>
      <xdr:sp macro="" textlink="">
        <xdr:nvSpPr>
          <xdr:cNvPr id="5" name="Zone de texte 2"/>
          <xdr:cNvSpPr txBox="1">
            <a:spLocks noChangeArrowheads="1"/>
          </xdr:cNvSpPr>
        </xdr:nvSpPr>
        <xdr:spPr bwMode="auto">
          <a:xfrm>
            <a:off x="4531" y="577"/>
            <a:ext cx="6804" cy="1032"/>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defRPr sz="1000"/>
            </a:pPr>
            <a:r>
              <a:rPr lang="fr-FR" sz="1800" b="1" i="0" u="none" strike="noStrike" baseline="0">
                <a:solidFill>
                  <a:srgbClr val="365F91"/>
                </a:solidFill>
                <a:latin typeface="Arial"/>
                <a:cs typeface="Arial"/>
              </a:rPr>
              <a:t>Fiche de proposition de projet</a:t>
            </a:r>
          </a:p>
          <a:p>
            <a:pPr algn="ctr" rtl="0">
              <a:defRPr sz="1000"/>
            </a:pPr>
            <a:r>
              <a:rPr lang="fr-FR" sz="1800" b="1" i="0" u="none" strike="noStrike" baseline="0">
                <a:solidFill>
                  <a:srgbClr val="365F91"/>
                </a:solidFill>
                <a:latin typeface="Arial"/>
                <a:cs typeface="Arial"/>
              </a:rPr>
              <a:t>Pour des enregistrements en Calorimétrie Indirecte, Calotreadmills ou Cages Métaboliques</a:t>
            </a:r>
            <a:endParaRPr lang="fr-FR" sz="1400" b="0" i="0" u="none" strike="noStrike" baseline="0">
              <a:solidFill>
                <a:srgbClr val="365F91"/>
              </a:solidFill>
              <a:latin typeface="Times New Roman"/>
              <a:cs typeface="Times New Roman"/>
            </a:endParaRPr>
          </a:p>
          <a:p>
            <a:pPr algn="l" rtl="0">
              <a:defRPr sz="1000"/>
            </a:pPr>
            <a:endParaRPr lang="fr-FR" sz="1400" b="0" i="0" u="none" strike="noStrike" baseline="0">
              <a:solidFill>
                <a:srgbClr val="365F91"/>
              </a:solidFill>
              <a:latin typeface="Times New Roman"/>
              <a:cs typeface="Times New Roman"/>
            </a:endParaRPr>
          </a:p>
        </xdr:txBody>
      </xdr:sp>
      <xdr:cxnSp macro="">
        <xdr:nvCxnSpPr>
          <xdr:cNvPr id="6" name="Connecteur droit avec flèche 3"/>
          <xdr:cNvCxnSpPr>
            <a:cxnSpLocks noChangeShapeType="1"/>
          </xdr:cNvCxnSpPr>
        </xdr:nvCxnSpPr>
        <xdr:spPr bwMode="auto">
          <a:xfrm flipH="1">
            <a:off x="4103" y="1766"/>
            <a:ext cx="7319" cy="0"/>
          </a:xfrm>
          <a:prstGeom prst="straightConnector1">
            <a:avLst/>
          </a:prstGeom>
          <a:noFill/>
          <a:ln w="28575">
            <a:solidFill>
              <a:srgbClr val="95B3D7"/>
            </a:solidFill>
            <a:round/>
            <a:headEnd/>
            <a:tailEnd/>
          </a:ln>
        </xdr:spPr>
      </xdr:cxnSp>
      <xdr:pic>
        <xdr:nvPicPr>
          <xdr:cNvPr id="7" name="Picture 2" descr="logo_anexplo_plateforme"/>
          <xdr:cNvPicPr>
            <a:picLocks noChangeAspect="1" noChangeArrowheads="1"/>
          </xdr:cNvPicPr>
        </xdr:nvPicPr>
        <xdr:blipFill>
          <a:blip xmlns:r="http://schemas.openxmlformats.org/officeDocument/2006/relationships" r:embed="rId1" cstate="print"/>
          <a:srcRect l="2045" t="69226" r="1250"/>
          <a:stretch>
            <a:fillRect/>
          </a:stretch>
        </xdr:blipFill>
        <xdr:spPr bwMode="auto">
          <a:xfrm>
            <a:off x="240" y="390"/>
            <a:ext cx="2411" cy="733"/>
          </a:xfrm>
          <a:prstGeom prst="rect">
            <a:avLst/>
          </a:prstGeom>
          <a:noFill/>
        </xdr:spPr>
      </xdr:pic>
    </xdr:grpSp>
    <xdr:clientData/>
  </xdr:twoCellAnchor>
  <xdr:twoCellAnchor>
    <xdr:from>
      <xdr:col>17</xdr:col>
      <xdr:colOff>59530</xdr:colOff>
      <xdr:row>1</xdr:row>
      <xdr:rowOff>190503</xdr:rowOff>
    </xdr:from>
    <xdr:to>
      <xdr:col>19</xdr:col>
      <xdr:colOff>119061</xdr:colOff>
      <xdr:row>3</xdr:row>
      <xdr:rowOff>295310</xdr:rowOff>
    </xdr:to>
    <xdr:pic>
      <xdr:nvPicPr>
        <xdr:cNvPr id="8" name="Picture 2" descr="logo_anexplo_plateforme"/>
        <xdr:cNvPicPr>
          <a:picLocks noChangeAspect="1" noChangeArrowheads="1"/>
        </xdr:cNvPicPr>
      </xdr:nvPicPr>
      <xdr:blipFill>
        <a:blip xmlns:r="http://schemas.openxmlformats.org/officeDocument/2006/relationships" r:embed="rId1" cstate="print"/>
        <a:srcRect l="2045" t="69226" r="1250"/>
        <a:stretch>
          <a:fillRect/>
        </a:stretch>
      </xdr:blipFill>
      <xdr:spPr bwMode="auto">
        <a:xfrm>
          <a:off x="10787061" y="381003"/>
          <a:ext cx="2178844" cy="664401"/>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10</xdr:col>
          <xdr:colOff>323850</xdr:colOff>
          <xdr:row>37</xdr:row>
          <xdr:rowOff>44450</xdr:rowOff>
        </xdr:from>
        <xdr:to>
          <xdr:col>11</xdr:col>
          <xdr:colOff>577850</xdr:colOff>
          <xdr:row>38</xdr:row>
          <xdr:rowOff>44450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MIS A MORT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36</xdr:row>
          <xdr:rowOff>228600</xdr:rowOff>
        </xdr:from>
        <xdr:to>
          <xdr:col>9</xdr:col>
          <xdr:colOff>774700</xdr:colOff>
          <xdr:row>38</xdr:row>
          <xdr:rowOff>88900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RETOUR DANS LA ZONE D'HEBERGEMENT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48</xdr:row>
          <xdr:rowOff>31750</xdr:rowOff>
        </xdr:from>
        <xdr:to>
          <xdr:col>12</xdr:col>
          <xdr:colOff>241300</xdr:colOff>
          <xdr:row>49</xdr:row>
          <xdr:rowOff>50800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solidFill>
              <a:srgbClr val="FFFFCC"/>
            </a:solidFill>
            <a:ln w="9525">
              <a:solidFill>
                <a:srgbClr val="FF0000" mc:Ignorable="a14" a14:legacySpreadsheetColorIndex="10"/>
              </a:solidFill>
              <a:miter lim="800000"/>
              <a:headEnd/>
              <a:tailEnd/>
            </a:ln>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J'AI PRIS CONNAISSANCE DES CONTIONS GENERALES DE L'ETUDE ET DES TARIFS ET JE LES ACCEPTE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21</xdr:row>
          <xdr:rowOff>127000</xdr:rowOff>
        </xdr:from>
        <xdr:to>
          <xdr:col>5</xdr:col>
          <xdr:colOff>304800</xdr:colOff>
          <xdr:row>23</xdr:row>
          <xdr:rowOff>69850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NORMAL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22</xdr:row>
          <xdr:rowOff>12700</xdr:rowOff>
        </xdr:from>
        <xdr:to>
          <xdr:col>7</xdr:col>
          <xdr:colOff>419100</xdr:colOff>
          <xdr:row>23</xdr:row>
          <xdr:rowOff>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GRAS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22</xdr:row>
          <xdr:rowOff>12700</xdr:rowOff>
        </xdr:from>
        <xdr:to>
          <xdr:col>9</xdr:col>
          <xdr:colOff>412750</xdr:colOff>
          <xdr:row>23</xdr:row>
          <xdr:rowOff>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DIETE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41</xdr:row>
          <xdr:rowOff>19050</xdr:rowOff>
        </xdr:from>
        <xdr:to>
          <xdr:col>15</xdr:col>
          <xdr:colOff>209550</xdr:colOff>
          <xdr:row>42</xdr:row>
          <xdr:rowOff>82550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FR" sz="800" b="0" i="0" u="none" strike="noStrike" baseline="0">
                  <a:solidFill>
                    <a:srgbClr val="000000"/>
                  </a:solidFill>
                  <a:latin typeface="Tahoma"/>
                  <a:ea typeface="Tahoma"/>
                  <a:cs typeface="Tahoma"/>
                </a:rPr>
                <a:t>JE DEMANDE QUE MES ANIMAUX RESTENT INDIVIDUALISES APRES L'ENREGISTREMENT EN CALORIMETRIE INDIRECTE</a:t>
              </a:r>
            </a:p>
          </xdr:txBody>
        </xdr:sp>
        <xdr:clientData/>
      </xdr:twoCellAnchor>
    </mc:Choice>
    <mc:Fallback/>
  </mc:AlternateContent>
  <xdr:twoCellAnchor editAs="oneCell">
    <xdr:from>
      <xdr:col>4</xdr:col>
      <xdr:colOff>148167</xdr:colOff>
      <xdr:row>2</xdr:row>
      <xdr:rowOff>21167</xdr:rowOff>
    </xdr:from>
    <xdr:to>
      <xdr:col>6</xdr:col>
      <xdr:colOff>152121</xdr:colOff>
      <xdr:row>5</xdr:row>
      <xdr:rowOff>116418</xdr:rowOff>
    </xdr:to>
    <xdr:pic>
      <xdr:nvPicPr>
        <xdr:cNvPr id="14" name="Image 1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61167" y="402167"/>
          <a:ext cx="1263371" cy="1026584"/>
        </a:xfrm>
        <a:prstGeom prst="rect">
          <a:avLst/>
        </a:prstGeom>
      </xdr:spPr>
    </xdr:pic>
    <xdr:clientData/>
  </xdr:twoCellAnchor>
  <xdr:twoCellAnchor editAs="oneCell">
    <xdr:from>
      <xdr:col>19</xdr:col>
      <xdr:colOff>232833</xdr:colOff>
      <xdr:row>1</xdr:row>
      <xdr:rowOff>190500</xdr:rowOff>
    </xdr:from>
    <xdr:to>
      <xdr:col>21</xdr:col>
      <xdr:colOff>78037</xdr:colOff>
      <xdr:row>5</xdr:row>
      <xdr:rowOff>84668</xdr:rowOff>
    </xdr:to>
    <xdr:pic>
      <xdr:nvPicPr>
        <xdr:cNvPr id="15" name="Image 1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21166" y="370417"/>
          <a:ext cx="1263371" cy="102658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anexplo.genotoul.fr/phenotypag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pageSetUpPr fitToPage="1"/>
  </sheetPr>
  <dimension ref="A2:AP96"/>
  <sheetViews>
    <sheetView showGridLines="0" tabSelected="1" showRuler="0" zoomScale="60" zoomScaleNormal="60" zoomScaleSheetLayoutView="63" zoomScalePageLayoutView="80" workbookViewId="0">
      <selection activeCell="B10" sqref="B10:F10"/>
    </sheetView>
  </sheetViews>
  <sheetFormatPr baseColWidth="10" defaultRowHeight="14.5" x14ac:dyDescent="0.35"/>
  <cols>
    <col min="1" max="1" width="4.81640625" style="2" customWidth="1"/>
    <col min="2" max="2" width="5.81640625" style="2" customWidth="1"/>
    <col min="3" max="3" width="15.1796875" style="2" customWidth="1"/>
    <col min="4" max="5" width="8.7265625" style="2" customWidth="1"/>
    <col min="6" max="6" width="9.1796875" style="2" customWidth="1"/>
    <col min="7" max="7" width="8.7265625" style="2" customWidth="1"/>
    <col min="8" max="8" width="11.81640625" style="2" customWidth="1"/>
    <col min="9" max="9" width="7.54296875" style="2" customWidth="1"/>
    <col min="10" max="10" width="13.26953125" style="2" customWidth="1"/>
    <col min="11" max="11" width="7.81640625" style="2" customWidth="1"/>
    <col min="12" max="14" width="8.7265625" style="2" customWidth="1"/>
    <col min="15" max="15" width="11.54296875" style="2" customWidth="1"/>
    <col min="16" max="16" width="4.7265625" style="2" customWidth="1"/>
    <col min="17" max="17" width="4.81640625" style="2" customWidth="1"/>
    <col min="18" max="19" width="14.7265625" style="2" customWidth="1"/>
    <col min="20" max="21" width="10.1796875" style="2" customWidth="1"/>
    <col min="22" max="22" width="18" style="2" customWidth="1"/>
    <col min="23" max="23" width="14.26953125" style="2" customWidth="1"/>
    <col min="24" max="25" width="13.26953125" style="2" customWidth="1"/>
    <col min="26" max="26" width="11.1796875" style="2" customWidth="1"/>
    <col min="27" max="27" width="14.54296875" style="2" customWidth="1"/>
    <col min="28" max="28" width="5.81640625" style="140" customWidth="1"/>
    <col min="29" max="29" width="6.7265625" style="140" customWidth="1"/>
    <col min="30" max="30" width="3.54296875" style="140" customWidth="1"/>
    <col min="31" max="33" width="10.90625" style="141"/>
    <col min="34" max="42" width="10.90625" style="138"/>
  </cols>
  <sheetData>
    <row r="2" spans="1:42" ht="15.5" x14ac:dyDescent="0.35">
      <c r="T2" s="31"/>
      <c r="U2" s="31"/>
      <c r="V2" s="31"/>
      <c r="W2" s="31"/>
      <c r="X2" s="31"/>
      <c r="Y2" s="31"/>
    </row>
    <row r="3" spans="1:42" ht="27" customHeight="1" x14ac:dyDescent="0.35">
      <c r="D3" s="3"/>
      <c r="E3" s="115"/>
      <c r="F3" s="115"/>
      <c r="G3" s="115"/>
      <c r="H3" s="115"/>
      <c r="I3" s="115"/>
      <c r="J3" s="115"/>
      <c r="K3" s="115"/>
      <c r="L3" s="115"/>
      <c r="M3" s="30"/>
      <c r="N3" s="191"/>
      <c r="O3" s="191"/>
      <c r="P3" s="191"/>
      <c r="Q3" s="30"/>
      <c r="U3" s="118"/>
      <c r="V3" s="118"/>
      <c r="W3" s="198" t="s">
        <v>40</v>
      </c>
      <c r="X3" s="198"/>
      <c r="Y3" s="198"/>
      <c r="Z3" s="198"/>
      <c r="AA3" s="198"/>
      <c r="AB3" s="66" t="s">
        <v>43</v>
      </c>
    </row>
    <row r="4" spans="1:42" ht="27" customHeight="1" thickBot="1" x14ac:dyDescent="0.4">
      <c r="D4" s="3"/>
      <c r="E4" s="117"/>
      <c r="F4" s="117"/>
      <c r="G4" s="117"/>
      <c r="H4" s="117"/>
      <c r="I4" s="117"/>
      <c r="J4" s="117"/>
      <c r="K4" s="117"/>
      <c r="L4" s="117"/>
      <c r="M4" s="30"/>
      <c r="N4" s="191"/>
      <c r="O4" s="191"/>
      <c r="P4" s="191"/>
      <c r="Q4" s="30"/>
      <c r="T4" s="118"/>
      <c r="U4" s="118"/>
      <c r="V4" s="118"/>
      <c r="W4" s="199" t="s">
        <v>42</v>
      </c>
      <c r="X4" s="199"/>
      <c r="Y4" s="199"/>
      <c r="Z4" s="199"/>
      <c r="AA4" s="199"/>
      <c r="AB4" s="67" t="s">
        <v>72</v>
      </c>
    </row>
    <row r="5" spans="1:42" ht="20.25" customHeight="1" x14ac:dyDescent="0.35">
      <c r="B5" s="200" t="s">
        <v>62</v>
      </c>
      <c r="C5" s="200"/>
      <c r="D5" s="200"/>
      <c r="E5" s="118"/>
      <c r="F5" s="118"/>
      <c r="O5" s="33"/>
      <c r="P5" s="22"/>
      <c r="R5" s="201" t="s">
        <v>62</v>
      </c>
      <c r="S5" s="201"/>
      <c r="U5" s="146"/>
      <c r="V5" s="146"/>
      <c r="W5" s="184" t="s">
        <v>72</v>
      </c>
      <c r="X5" s="185"/>
      <c r="Y5" s="185"/>
      <c r="Z5" s="185"/>
      <c r="AA5" s="186"/>
      <c r="AB5" s="67" t="s">
        <v>73</v>
      </c>
    </row>
    <row r="6" spans="1:42" ht="20.25" customHeight="1" thickBot="1" x14ac:dyDescent="0.8">
      <c r="B6" s="4"/>
      <c r="D6" s="118"/>
      <c r="E6" s="118"/>
      <c r="F6" s="118"/>
      <c r="G6" s="190"/>
      <c r="H6" s="190"/>
      <c r="I6" s="190"/>
      <c r="J6" s="190"/>
      <c r="K6" s="190"/>
      <c r="L6" s="190"/>
      <c r="O6" s="69"/>
      <c r="S6" s="51"/>
      <c r="T6" s="146"/>
      <c r="U6" s="146"/>
      <c r="V6" s="146"/>
      <c r="W6" s="187"/>
      <c r="X6" s="188"/>
      <c r="Y6" s="188"/>
      <c r="Z6" s="188"/>
      <c r="AA6" s="189"/>
      <c r="AB6" s="67" t="s">
        <v>39</v>
      </c>
    </row>
    <row r="7" spans="1:42" ht="27" customHeight="1" x14ac:dyDescent="0.75">
      <c r="B7" s="6" t="s">
        <v>8</v>
      </c>
      <c r="C7" s="23">
        <f ca="1">TODAY()</f>
        <v>45194</v>
      </c>
      <c r="D7" s="118"/>
      <c r="E7" s="118"/>
      <c r="F7" s="118"/>
      <c r="G7" s="190"/>
      <c r="H7" s="190"/>
      <c r="I7" s="190"/>
      <c r="J7" s="190"/>
      <c r="K7" s="190"/>
      <c r="L7" s="190"/>
      <c r="O7" s="69"/>
      <c r="R7" s="192" t="s">
        <v>41</v>
      </c>
      <c r="S7" s="193"/>
      <c r="T7" s="193"/>
      <c r="U7" s="193"/>
      <c r="V7" s="193"/>
      <c r="W7" s="193"/>
      <c r="X7" s="193"/>
      <c r="Y7" s="193"/>
      <c r="Z7" s="193"/>
      <c r="AA7" s="194"/>
      <c r="AB7" s="67" t="s">
        <v>10</v>
      </c>
    </row>
    <row r="8" spans="1:42" ht="33" customHeight="1" x14ac:dyDescent="0.35">
      <c r="B8" s="6"/>
      <c r="C8" s="116"/>
      <c r="D8" s="68"/>
      <c r="E8" s="68"/>
      <c r="F8" s="68"/>
      <c r="G8" s="68"/>
      <c r="O8" s="33"/>
      <c r="R8" s="152" t="s">
        <v>31</v>
      </c>
      <c r="S8" s="153"/>
      <c r="T8" s="153"/>
      <c r="U8" s="153"/>
      <c r="V8" s="153"/>
      <c r="W8" s="153"/>
      <c r="X8" s="153"/>
      <c r="Y8" s="153"/>
      <c r="Z8" s="153"/>
      <c r="AA8" s="154"/>
      <c r="AC8" s="142"/>
    </row>
    <row r="9" spans="1:42" ht="12.75" customHeight="1" x14ac:dyDescent="0.35">
      <c r="B9" s="207" t="s">
        <v>2</v>
      </c>
      <c r="C9" s="208"/>
      <c r="D9" s="208"/>
      <c r="E9" s="208"/>
      <c r="F9" s="208"/>
      <c r="G9" s="207" t="s">
        <v>1</v>
      </c>
      <c r="H9" s="208"/>
      <c r="I9" s="208"/>
      <c r="J9" s="208"/>
      <c r="K9" s="209"/>
      <c r="L9" s="207" t="s">
        <v>0</v>
      </c>
      <c r="M9" s="208"/>
      <c r="N9" s="208"/>
      <c r="O9" s="208"/>
      <c r="P9" s="209"/>
      <c r="R9" s="122"/>
      <c r="S9" s="121"/>
      <c r="T9" s="121"/>
      <c r="U9" s="121"/>
      <c r="V9" s="121"/>
      <c r="W9" s="121"/>
      <c r="X9" s="121"/>
      <c r="Y9" s="121"/>
      <c r="Z9" s="121"/>
      <c r="AA9" s="123"/>
    </row>
    <row r="10" spans="1:42" ht="15.5" x14ac:dyDescent="0.35">
      <c r="B10" s="204"/>
      <c r="C10" s="205"/>
      <c r="D10" s="205"/>
      <c r="E10" s="205"/>
      <c r="F10" s="205"/>
      <c r="G10" s="204"/>
      <c r="H10" s="205"/>
      <c r="I10" s="205"/>
      <c r="J10" s="205"/>
      <c r="K10" s="206"/>
      <c r="L10" s="204"/>
      <c r="M10" s="205"/>
      <c r="N10" s="205"/>
      <c r="O10" s="205"/>
      <c r="P10" s="206"/>
      <c r="R10" s="152" t="s">
        <v>63</v>
      </c>
      <c r="S10" s="153"/>
      <c r="T10" s="153"/>
      <c r="U10" s="153"/>
      <c r="V10" s="153"/>
      <c r="W10" s="153"/>
      <c r="X10" s="153"/>
      <c r="Y10" s="153"/>
      <c r="Z10" s="153"/>
      <c r="AA10" s="154"/>
      <c r="AB10" s="143"/>
      <c r="AC10" s="143"/>
      <c r="AD10" s="144"/>
      <c r="AE10" s="143"/>
      <c r="AF10" s="143"/>
    </row>
    <row r="11" spans="1:42" s="1" customFormat="1" ht="15.75" customHeight="1" x14ac:dyDescent="0.35">
      <c r="A11" s="7"/>
      <c r="B11" s="211" t="s">
        <v>9</v>
      </c>
      <c r="C11" s="212"/>
      <c r="D11" s="212"/>
      <c r="E11" s="212"/>
      <c r="F11" s="212"/>
      <c r="G11" s="212"/>
      <c r="H11" s="212"/>
      <c r="I11" s="212"/>
      <c r="J11" s="212"/>
      <c r="K11" s="212"/>
      <c r="L11" s="212"/>
      <c r="M11" s="212"/>
      <c r="N11" s="212"/>
      <c r="O11" s="212"/>
      <c r="P11" s="213"/>
      <c r="Q11" s="7"/>
      <c r="R11" s="195"/>
      <c r="S11" s="196"/>
      <c r="T11" s="196"/>
      <c r="U11" s="196"/>
      <c r="V11" s="196"/>
      <c r="W11" s="196"/>
      <c r="X11" s="196"/>
      <c r="Y11" s="196"/>
      <c r="Z11" s="196"/>
      <c r="AA11" s="197"/>
      <c r="AB11" s="143"/>
      <c r="AC11" s="143"/>
      <c r="AD11" s="144"/>
      <c r="AE11" s="143"/>
      <c r="AF11" s="143"/>
      <c r="AG11" s="143"/>
      <c r="AH11" s="139"/>
      <c r="AI11" s="139"/>
      <c r="AJ11" s="139"/>
      <c r="AK11" s="139"/>
      <c r="AL11" s="139"/>
      <c r="AM11" s="139"/>
      <c r="AN11" s="139"/>
      <c r="AO11" s="139"/>
      <c r="AP11" s="139"/>
    </row>
    <row r="12" spans="1:42" s="1" customFormat="1" ht="15.75" customHeight="1" x14ac:dyDescent="0.35">
      <c r="A12" s="7"/>
      <c r="B12" s="204"/>
      <c r="C12" s="205"/>
      <c r="D12" s="205"/>
      <c r="E12" s="205"/>
      <c r="F12" s="205"/>
      <c r="G12" s="205"/>
      <c r="H12" s="205"/>
      <c r="I12" s="205"/>
      <c r="J12" s="205"/>
      <c r="K12" s="205"/>
      <c r="L12" s="205"/>
      <c r="M12" s="205"/>
      <c r="N12" s="205"/>
      <c r="O12" s="205"/>
      <c r="P12" s="206"/>
      <c r="Q12" s="7"/>
      <c r="R12" s="33"/>
      <c r="U12" s="50"/>
      <c r="V12" s="32"/>
      <c r="W12" s="32"/>
      <c r="X12" s="32"/>
      <c r="Y12" s="32"/>
      <c r="Z12" s="32"/>
      <c r="AA12" s="49"/>
      <c r="AB12" s="143"/>
      <c r="AC12" s="143"/>
      <c r="AD12" s="144"/>
      <c r="AE12" s="143"/>
      <c r="AF12" s="143"/>
      <c r="AG12" s="143"/>
      <c r="AH12" s="139"/>
      <c r="AI12" s="139"/>
      <c r="AJ12" s="139"/>
      <c r="AK12" s="139"/>
      <c r="AL12" s="139"/>
      <c r="AM12" s="139"/>
      <c r="AN12" s="139"/>
      <c r="AO12" s="139"/>
      <c r="AP12" s="139"/>
    </row>
    <row r="13" spans="1:42" s="1" customFormat="1" ht="15.75" customHeight="1" x14ac:dyDescent="0.35">
      <c r="A13" s="7"/>
      <c r="B13" s="202" t="s">
        <v>3</v>
      </c>
      <c r="C13" s="203"/>
      <c r="D13" s="210"/>
      <c r="E13" s="210"/>
      <c r="F13" s="210"/>
      <c r="G13" s="210"/>
      <c r="H13" s="210"/>
      <c r="I13" s="210"/>
      <c r="J13" s="210"/>
      <c r="K13" s="210"/>
      <c r="L13" s="210"/>
      <c r="M13" s="210"/>
      <c r="N13" s="210"/>
      <c r="O13" s="210"/>
      <c r="P13" s="210"/>
      <c r="Q13" s="7"/>
      <c r="S13" s="57" t="s">
        <v>19</v>
      </c>
      <c r="T13" s="58">
        <f>B10</f>
        <v>0</v>
      </c>
      <c r="V13" s="50"/>
      <c r="W13" s="52" t="s">
        <v>32</v>
      </c>
      <c r="X13" s="59">
        <f>G10</f>
        <v>0</v>
      </c>
      <c r="Z13" s="50"/>
      <c r="AA13" s="49"/>
      <c r="AB13" s="143"/>
      <c r="AC13" s="143"/>
      <c r="AD13" s="144"/>
      <c r="AE13" s="143"/>
      <c r="AF13" s="143"/>
      <c r="AG13" s="143"/>
      <c r="AH13" s="139"/>
      <c r="AI13" s="139"/>
      <c r="AJ13" s="139"/>
      <c r="AK13" s="139"/>
      <c r="AL13" s="139"/>
      <c r="AM13" s="139"/>
      <c r="AN13" s="139"/>
      <c r="AO13" s="139"/>
      <c r="AP13" s="139"/>
    </row>
    <row r="14" spans="1:42" s="1" customFormat="1" ht="15.75" customHeight="1" thickBot="1" x14ac:dyDescent="0.4">
      <c r="A14" s="7"/>
      <c r="B14" s="203" t="s">
        <v>44</v>
      </c>
      <c r="C14" s="214"/>
      <c r="D14" s="214"/>
      <c r="E14" s="214"/>
      <c r="F14" s="214"/>
      <c r="G14" s="215"/>
      <c r="H14" s="215"/>
      <c r="I14" s="215"/>
      <c r="J14" s="215"/>
      <c r="K14" s="215"/>
      <c r="L14" s="215"/>
      <c r="M14" s="215"/>
      <c r="N14" s="215"/>
      <c r="O14" s="215"/>
      <c r="P14" s="216"/>
      <c r="Q14" s="7"/>
      <c r="R14" s="2"/>
      <c r="S14" s="34"/>
      <c r="T14" s="35"/>
      <c r="U14" s="36"/>
      <c r="V14" s="2"/>
      <c r="W14" s="37"/>
      <c r="X14" s="36"/>
      <c r="Y14" s="36"/>
      <c r="Z14" s="38"/>
      <c r="AA14" s="49"/>
      <c r="AB14" s="143"/>
      <c r="AC14" s="143"/>
      <c r="AD14" s="144"/>
      <c r="AE14" s="143"/>
      <c r="AF14" s="143"/>
      <c r="AG14" s="143"/>
      <c r="AH14" s="139"/>
      <c r="AI14" s="139"/>
      <c r="AJ14" s="139"/>
      <c r="AK14" s="139"/>
      <c r="AL14" s="139"/>
      <c r="AM14" s="139"/>
      <c r="AN14" s="139"/>
      <c r="AO14" s="139"/>
      <c r="AP14" s="139"/>
    </row>
    <row r="15" spans="1:42" s="1" customFormat="1" ht="15.75" customHeight="1" x14ac:dyDescent="0.35">
      <c r="A15" s="7"/>
      <c r="B15" s="203" t="s">
        <v>45</v>
      </c>
      <c r="C15" s="214"/>
      <c r="D15" s="214"/>
      <c r="E15" s="214"/>
      <c r="F15" s="214"/>
      <c r="G15" s="215"/>
      <c r="H15" s="215"/>
      <c r="I15" s="215"/>
      <c r="J15" s="215"/>
      <c r="K15" s="215"/>
      <c r="L15" s="215"/>
      <c r="M15" s="215"/>
      <c r="N15" s="215"/>
      <c r="O15" s="215"/>
      <c r="P15" s="216"/>
      <c r="Q15" s="7"/>
      <c r="R15" s="70"/>
      <c r="S15" s="175" t="s">
        <v>21</v>
      </c>
      <c r="T15" s="148" t="s">
        <v>22</v>
      </c>
      <c r="U15" s="148" t="s">
        <v>23</v>
      </c>
      <c r="V15" s="155" t="s">
        <v>24</v>
      </c>
      <c r="W15" s="178" t="s">
        <v>25</v>
      </c>
      <c r="X15" s="160" t="s">
        <v>26</v>
      </c>
      <c r="Y15" s="165" t="str">
        <f>IF(W$5="Calotreadmills (Gaz pendant l'exercice)","Enregistrement le",IF(W$5="Calorimétrie Indirecte (Gaz) - RUN à façon (≠48h)","Début de l'enregistrement à façon le","Enregistrement standard (48h au total) le"))</f>
        <v>Enregistrement standard (48h au total) le</v>
      </c>
      <c r="Z15" s="167" t="s">
        <v>69</v>
      </c>
      <c r="AA15" s="158" t="s">
        <v>38</v>
      </c>
      <c r="AB15" s="143"/>
      <c r="AC15" s="143"/>
      <c r="AD15" s="144"/>
      <c r="AE15" s="143"/>
      <c r="AF15" s="143"/>
      <c r="AG15" s="143"/>
      <c r="AH15" s="139"/>
      <c r="AI15" s="139"/>
      <c r="AJ15" s="139"/>
      <c r="AK15" s="139"/>
      <c r="AL15" s="139"/>
      <c r="AM15" s="139"/>
      <c r="AN15" s="139"/>
      <c r="AO15" s="139"/>
      <c r="AP15" s="139"/>
    </row>
    <row r="16" spans="1:42" s="1" customFormat="1" ht="18" customHeight="1" thickBot="1" x14ac:dyDescent="0.4">
      <c r="A16" s="7"/>
      <c r="B16" s="29"/>
      <c r="C16" s="29"/>
      <c r="D16" s="29"/>
      <c r="E16" s="29"/>
      <c r="F16" s="29"/>
      <c r="G16" s="29"/>
      <c r="H16" s="29"/>
      <c r="I16" s="29"/>
      <c r="J16" s="29"/>
      <c r="K16" s="29"/>
      <c r="L16" s="29"/>
      <c r="M16" s="29"/>
      <c r="N16" s="29"/>
      <c r="O16" s="29"/>
      <c r="P16" s="29"/>
      <c r="Q16" s="7"/>
      <c r="R16" s="71"/>
      <c r="S16" s="176"/>
      <c r="T16" s="149"/>
      <c r="U16" s="149"/>
      <c r="V16" s="156"/>
      <c r="W16" s="179"/>
      <c r="X16" s="161"/>
      <c r="Y16" s="166"/>
      <c r="Z16" s="168"/>
      <c r="AA16" s="159"/>
      <c r="AB16" s="143"/>
      <c r="AC16" s="143"/>
      <c r="AD16" s="144"/>
      <c r="AE16" s="143"/>
      <c r="AF16" s="143"/>
      <c r="AG16" s="143"/>
      <c r="AH16" s="139"/>
      <c r="AI16" s="139"/>
      <c r="AJ16" s="139"/>
      <c r="AK16" s="139"/>
      <c r="AL16" s="139"/>
      <c r="AM16" s="139"/>
      <c r="AN16" s="139"/>
      <c r="AO16" s="139"/>
      <c r="AP16" s="139"/>
    </row>
    <row r="17" spans="1:42" s="1" customFormat="1" ht="18" customHeight="1" x14ac:dyDescent="0.45">
      <c r="A17" s="7"/>
      <c r="B17" s="9" t="s">
        <v>11</v>
      </c>
      <c r="C17" s="10"/>
      <c r="D17" s="10"/>
      <c r="E17" s="10"/>
      <c r="F17" s="10"/>
      <c r="G17" s="10"/>
      <c r="H17" s="10"/>
      <c r="I17" s="10"/>
      <c r="J17" s="10"/>
      <c r="K17" s="10"/>
      <c r="L17" s="10"/>
      <c r="M17" s="10"/>
      <c r="N17" s="10"/>
      <c r="O17" s="10"/>
      <c r="P17" s="11"/>
      <c r="Q17" s="7"/>
      <c r="R17" s="77"/>
      <c r="S17" s="62">
        <v>1</v>
      </c>
      <c r="T17" s="133"/>
      <c r="U17" s="126"/>
      <c r="V17" s="126"/>
      <c r="W17" s="126"/>
      <c r="X17" s="127"/>
      <c r="Y17" s="162"/>
      <c r="Z17" s="231">
        <f>IF(W$5="Calotreadmills (Gaz pendant l'exercice)",Y17,IF(TEXT(Y17,"jjjj")="lundi",Y17-3,Y17-1))</f>
        <v>-1</v>
      </c>
      <c r="AA17" s="63"/>
      <c r="AB17" s="143"/>
      <c r="AC17" s="143"/>
      <c r="AD17" s="144"/>
      <c r="AE17" s="143"/>
      <c r="AF17" s="143"/>
      <c r="AG17" s="143"/>
      <c r="AH17" s="139"/>
      <c r="AI17" s="139"/>
      <c r="AJ17" s="139"/>
      <c r="AK17" s="139"/>
      <c r="AL17" s="139"/>
      <c r="AM17" s="139"/>
      <c r="AN17" s="139"/>
      <c r="AO17" s="139"/>
      <c r="AP17" s="139"/>
    </row>
    <row r="18" spans="1:42" s="1" customFormat="1" ht="18" customHeight="1" x14ac:dyDescent="0.45">
      <c r="A18" s="7"/>
      <c r="B18" s="26" t="s">
        <v>14</v>
      </c>
      <c r="C18" s="14"/>
      <c r="D18" s="28"/>
      <c r="E18" s="21"/>
      <c r="F18" s="12"/>
      <c r="G18" s="12"/>
      <c r="H18" s="12"/>
      <c r="I18" s="219" t="s">
        <v>67</v>
      </c>
      <c r="J18" s="220"/>
      <c r="K18" s="220"/>
      <c r="L18" s="220"/>
      <c r="M18" s="220"/>
      <c r="N18" s="225"/>
      <c r="O18" s="226"/>
      <c r="P18" s="13"/>
      <c r="Q18" s="7"/>
      <c r="R18" s="77"/>
      <c r="S18" s="76">
        <v>2</v>
      </c>
      <c r="T18" s="128"/>
      <c r="U18" s="128"/>
      <c r="V18" s="128"/>
      <c r="W18" s="128"/>
      <c r="X18" s="129"/>
      <c r="Y18" s="163"/>
      <c r="Z18" s="232"/>
      <c r="AA18" s="64"/>
      <c r="AB18" s="143"/>
      <c r="AC18" s="143"/>
      <c r="AD18" s="144"/>
      <c r="AE18" s="143"/>
      <c r="AF18" s="143"/>
      <c r="AG18" s="143"/>
      <c r="AH18" s="139"/>
      <c r="AI18" s="139"/>
      <c r="AJ18" s="139"/>
      <c r="AK18" s="139"/>
      <c r="AL18" s="139"/>
      <c r="AM18" s="139"/>
      <c r="AN18" s="139"/>
      <c r="AO18" s="139"/>
      <c r="AP18" s="139"/>
    </row>
    <row r="19" spans="1:42" s="1" customFormat="1" ht="18" customHeight="1" x14ac:dyDescent="0.45">
      <c r="A19" s="7"/>
      <c r="B19" s="132" t="s">
        <v>12</v>
      </c>
      <c r="C19" s="28"/>
      <c r="D19" s="28"/>
      <c r="E19" s="21"/>
      <c r="F19" s="28"/>
      <c r="G19" s="28"/>
      <c r="H19" s="28"/>
      <c r="I19" s="221"/>
      <c r="J19" s="222"/>
      <c r="K19" s="222"/>
      <c r="L19" s="222"/>
      <c r="M19" s="222"/>
      <c r="N19" s="227"/>
      <c r="O19" s="228"/>
      <c r="P19" s="13"/>
      <c r="Q19" s="7"/>
      <c r="R19" s="157" t="s">
        <v>20</v>
      </c>
      <c r="S19" s="76">
        <v>3</v>
      </c>
      <c r="T19" s="128"/>
      <c r="U19" s="128"/>
      <c r="V19" s="128"/>
      <c r="W19" s="128"/>
      <c r="X19" s="129"/>
      <c r="Y19" s="163"/>
      <c r="Z19" s="232"/>
      <c r="AA19" s="64"/>
      <c r="AB19" s="143"/>
      <c r="AC19" s="143"/>
      <c r="AD19" s="144"/>
      <c r="AE19" s="143"/>
      <c r="AF19" s="143"/>
      <c r="AG19" s="143"/>
      <c r="AH19" s="139"/>
      <c r="AI19" s="139"/>
      <c r="AJ19" s="139"/>
      <c r="AK19" s="139"/>
      <c r="AL19" s="139"/>
      <c r="AM19" s="139"/>
      <c r="AN19" s="139"/>
      <c r="AO19" s="139"/>
      <c r="AP19" s="139"/>
    </row>
    <row r="20" spans="1:42" s="1" customFormat="1" ht="18" customHeight="1" x14ac:dyDescent="0.45">
      <c r="A20" s="7"/>
      <c r="B20" s="132" t="s">
        <v>13</v>
      </c>
      <c r="C20" s="28"/>
      <c r="D20" s="28"/>
      <c r="E20" s="21"/>
      <c r="F20" s="12"/>
      <c r="G20" s="12"/>
      <c r="H20" s="12"/>
      <c r="I20" s="221"/>
      <c r="J20" s="222"/>
      <c r="K20" s="222"/>
      <c r="L20" s="222"/>
      <c r="M20" s="222"/>
      <c r="N20" s="227"/>
      <c r="O20" s="228"/>
      <c r="P20" s="13"/>
      <c r="Q20" s="7"/>
      <c r="R20" s="157"/>
      <c r="S20" s="41">
        <v>4</v>
      </c>
      <c r="T20" s="128"/>
      <c r="U20" s="128"/>
      <c r="V20" s="128"/>
      <c r="W20" s="128"/>
      <c r="X20" s="129"/>
      <c r="Y20" s="163"/>
      <c r="Z20" s="232"/>
      <c r="AA20" s="65"/>
      <c r="AB20" s="143"/>
      <c r="AC20" s="143"/>
      <c r="AD20" s="144"/>
      <c r="AE20" s="143"/>
      <c r="AF20" s="143"/>
      <c r="AG20" s="143"/>
      <c r="AH20" s="139"/>
      <c r="AI20" s="139"/>
      <c r="AJ20" s="139"/>
      <c r="AK20" s="139"/>
      <c r="AL20" s="139"/>
      <c r="AM20" s="139"/>
      <c r="AN20" s="139"/>
      <c r="AO20" s="139"/>
      <c r="AP20" s="139"/>
    </row>
    <row r="21" spans="1:42" s="1" customFormat="1" ht="18" customHeight="1" x14ac:dyDescent="0.45">
      <c r="A21" s="7"/>
      <c r="B21" s="109"/>
      <c r="C21" s="135"/>
      <c r="D21" s="135"/>
      <c r="E21" s="135"/>
      <c r="F21" s="135"/>
      <c r="G21" s="135"/>
      <c r="H21" s="135"/>
      <c r="I21" s="223"/>
      <c r="J21" s="224"/>
      <c r="K21" s="224"/>
      <c r="L21" s="224"/>
      <c r="M21" s="224"/>
      <c r="N21" s="229"/>
      <c r="O21" s="230"/>
      <c r="P21" s="13"/>
      <c r="Q21" s="7"/>
      <c r="R21" s="77"/>
      <c r="S21" s="41">
        <v>5</v>
      </c>
      <c r="T21" s="128"/>
      <c r="U21" s="128"/>
      <c r="V21" s="128"/>
      <c r="W21" s="128"/>
      <c r="X21" s="129"/>
      <c r="Y21" s="163"/>
      <c r="Z21" s="232"/>
      <c r="AA21" s="65"/>
      <c r="AB21" s="143"/>
      <c r="AC21" s="143"/>
      <c r="AD21" s="144"/>
      <c r="AE21" s="143"/>
      <c r="AF21" s="143"/>
      <c r="AG21" s="143"/>
      <c r="AH21" s="139"/>
      <c r="AI21" s="139"/>
      <c r="AJ21" s="139"/>
      <c r="AK21" s="139"/>
      <c r="AL21" s="139"/>
      <c r="AM21" s="139"/>
      <c r="AN21" s="139"/>
      <c r="AO21" s="139"/>
      <c r="AP21" s="139"/>
    </row>
    <row r="22" spans="1:42" s="1" customFormat="1" ht="18" customHeight="1" x14ac:dyDescent="0.45">
      <c r="A22" s="7"/>
      <c r="B22" s="134"/>
      <c r="C22" s="135"/>
      <c r="D22" s="135"/>
      <c r="E22" s="135"/>
      <c r="F22" s="135"/>
      <c r="G22" s="135"/>
      <c r="H22" s="135"/>
      <c r="I22" s="135"/>
      <c r="J22" s="135"/>
      <c r="K22" s="16"/>
      <c r="L22" s="27"/>
      <c r="M22" s="12"/>
      <c r="N22" s="12"/>
      <c r="O22" s="12"/>
      <c r="P22" s="13"/>
      <c r="Q22" s="7"/>
      <c r="R22" s="150" t="str">
        <f>IF(W5="Calotreadmills (Gaz pendant l'exercice)","6 calotreadmills disponibles"," ")</f>
        <v xml:space="preserve"> </v>
      </c>
      <c r="S22" s="41">
        <f>IF(W$5="Calotreadmills (Gaz pendant l'exercice)","----",6)</f>
        <v>6</v>
      </c>
      <c r="T22" s="128" t="str">
        <f>IF(W$5="Calotreadmills (Gaz pendant l'exercice)","----","")</f>
        <v/>
      </c>
      <c r="U22" s="128" t="str">
        <f>IF(W$5="Calotreadmills (Gaz pendant l'exercice)","----","")</f>
        <v/>
      </c>
      <c r="V22" s="128" t="str">
        <f>IF(W$5="Calotreadmills (Gaz pendant l'exercice)","----","")</f>
        <v/>
      </c>
      <c r="W22" s="128" t="str">
        <f>IF(W$5="Calotreadmills (Gaz pendant l'exercice)","----","")</f>
        <v/>
      </c>
      <c r="X22" s="129" t="str">
        <f>IF(W$5="Calotreadmills (Gaz pendant l'exercice)","----","")</f>
        <v/>
      </c>
      <c r="Y22" s="163"/>
      <c r="Z22" s="232"/>
      <c r="AA22" s="65"/>
      <c r="AB22" s="143"/>
      <c r="AC22" s="143"/>
      <c r="AD22" s="144"/>
      <c r="AE22" s="143"/>
      <c r="AF22" s="143"/>
      <c r="AG22" s="143"/>
      <c r="AH22" s="139"/>
      <c r="AI22" s="139"/>
      <c r="AJ22" s="139"/>
      <c r="AK22" s="139"/>
      <c r="AL22" s="139"/>
      <c r="AM22" s="139"/>
      <c r="AN22" s="139"/>
      <c r="AO22" s="139"/>
      <c r="AP22" s="139"/>
    </row>
    <row r="23" spans="1:42" s="1" customFormat="1" ht="18" customHeight="1" x14ac:dyDescent="0.45">
      <c r="A23" s="7"/>
      <c r="B23" s="217" t="s">
        <v>15</v>
      </c>
      <c r="C23" s="218"/>
      <c r="D23" s="218"/>
      <c r="E23" s="14"/>
      <c r="F23" s="12"/>
      <c r="G23" s="12"/>
      <c r="H23" s="12"/>
      <c r="I23" s="12"/>
      <c r="J23" s="12"/>
      <c r="K23" s="12"/>
      <c r="L23" s="12"/>
      <c r="M23" s="12"/>
      <c r="N23" s="12"/>
      <c r="O23" s="12"/>
      <c r="P23" s="13"/>
      <c r="Q23" s="7"/>
      <c r="R23" s="150"/>
      <c r="S23" s="41">
        <f>IF(W$5="Calotreadmills (Gaz pendant l'exercice)","----",7)</f>
        <v>7</v>
      </c>
      <c r="T23" s="128" t="str">
        <f>IF(W$5="Calotreadmills (Gaz pendant l'exercice)","----","")</f>
        <v/>
      </c>
      <c r="U23" s="128" t="str">
        <f>IF(W$5="Calotreadmills (Gaz pendant l'exercice)","----","")</f>
        <v/>
      </c>
      <c r="V23" s="128" t="str">
        <f>IF(W$5="Calotreadmills (Gaz pendant l'exercice)","----","")</f>
        <v/>
      </c>
      <c r="W23" s="128" t="str">
        <f>IF(W$5="Calotreadmills (Gaz pendant l'exercice)","----","")</f>
        <v/>
      </c>
      <c r="X23" s="129" t="str">
        <f>IF(W$5="Calotreadmills (Gaz pendant l'exercice)","----","")</f>
        <v/>
      </c>
      <c r="Y23" s="163"/>
      <c r="Z23" s="232"/>
      <c r="AA23" s="72" t="str">
        <f>IF(W5="Calotreadmills (Gaz pendant l'exercice)","----"," ")</f>
        <v xml:space="preserve"> </v>
      </c>
      <c r="AB23" s="143"/>
      <c r="AC23" s="143"/>
      <c r="AD23" s="144"/>
      <c r="AE23" s="143"/>
      <c r="AF23" s="143"/>
      <c r="AG23" s="143"/>
      <c r="AH23" s="139"/>
      <c r="AI23" s="139"/>
      <c r="AJ23" s="139"/>
      <c r="AK23" s="139"/>
      <c r="AL23" s="139"/>
      <c r="AM23" s="139"/>
      <c r="AN23" s="139"/>
      <c r="AO23" s="139"/>
      <c r="AP23" s="139"/>
    </row>
    <row r="24" spans="1:42" s="1" customFormat="1" ht="18" customHeight="1" thickBot="1" x14ac:dyDescent="0.5">
      <c r="A24" s="7"/>
      <c r="B24" s="15"/>
      <c r="C24" s="12"/>
      <c r="D24" s="12"/>
      <c r="E24" s="12"/>
      <c r="F24" s="12"/>
      <c r="G24" s="12"/>
      <c r="H24" s="16"/>
      <c r="I24" s="16"/>
      <c r="J24" s="16"/>
      <c r="K24" s="12"/>
      <c r="L24" s="12"/>
      <c r="M24" s="12"/>
      <c r="N24" s="12"/>
      <c r="O24" s="12"/>
      <c r="P24" s="13"/>
      <c r="Q24" s="7"/>
      <c r="R24" s="151"/>
      <c r="S24" s="42">
        <f>IF(W$5="Calotreadmills (Gaz pendant l'exercice)","----",8)</f>
        <v>8</v>
      </c>
      <c r="T24" s="130" t="str">
        <f>IF(W$5="Calotreadmills (Gaz pendant l'exercice)","----","")</f>
        <v/>
      </c>
      <c r="U24" s="130" t="str">
        <f>IF(W$5="Calotreadmills (Gaz pendant l'exercice)","----","")</f>
        <v/>
      </c>
      <c r="V24" s="130" t="str">
        <f>IF(W$5="Calotreadmills (Gaz pendant l'exercice)","----","")</f>
        <v/>
      </c>
      <c r="W24" s="130" t="str">
        <f>IF(W$5="Calotreadmills (Gaz pendant l'exercice)","----","")</f>
        <v/>
      </c>
      <c r="X24" s="131" t="str">
        <f>IF(W$5="Calotreadmills (Gaz pendant l'exercice)","----","")</f>
        <v/>
      </c>
      <c r="Y24" s="164"/>
      <c r="Z24" s="233"/>
      <c r="AA24" s="73" t="str">
        <f>IF(W5="Calotreadmills (Gaz pendant l'exercice)","----"," ")</f>
        <v xml:space="preserve"> </v>
      </c>
      <c r="AB24" s="143"/>
      <c r="AC24" s="143"/>
      <c r="AD24" s="144"/>
      <c r="AE24" s="143"/>
      <c r="AF24" s="143"/>
      <c r="AG24" s="143"/>
      <c r="AH24" s="139"/>
      <c r="AI24" s="139"/>
      <c r="AJ24" s="139"/>
      <c r="AK24" s="139"/>
      <c r="AL24" s="139"/>
      <c r="AM24" s="139"/>
      <c r="AN24" s="139"/>
      <c r="AO24" s="139"/>
      <c r="AP24" s="139"/>
    </row>
    <row r="25" spans="1:42" s="1" customFormat="1" ht="18" customHeight="1" thickBot="1" x14ac:dyDescent="0.5">
      <c r="A25" s="7"/>
      <c r="B25" s="15" t="s">
        <v>16</v>
      </c>
      <c r="C25" s="12"/>
      <c r="D25" s="12"/>
      <c r="E25" s="12"/>
      <c r="F25" s="12"/>
      <c r="G25" s="12"/>
      <c r="H25" s="16"/>
      <c r="I25" s="182"/>
      <c r="J25" s="183"/>
      <c r="K25" s="12"/>
      <c r="L25" s="12"/>
      <c r="M25" s="12"/>
      <c r="N25" s="12"/>
      <c r="O25" s="12"/>
      <c r="P25" s="13"/>
      <c r="Q25" s="7"/>
      <c r="R25" s="24"/>
      <c r="S25" s="43"/>
      <c r="T25" s="43"/>
      <c r="U25" s="43"/>
      <c r="V25" s="43"/>
      <c r="W25" s="43"/>
      <c r="X25" s="43"/>
      <c r="Y25" s="44"/>
      <c r="Z25" s="44"/>
      <c r="AA25" s="40"/>
      <c r="AB25" s="143"/>
      <c r="AC25" s="143"/>
      <c r="AD25" s="144"/>
      <c r="AE25" s="143"/>
      <c r="AF25" s="143"/>
      <c r="AG25" s="143"/>
      <c r="AH25" s="139"/>
      <c r="AI25" s="139"/>
      <c r="AJ25" s="139"/>
      <c r="AK25" s="139"/>
      <c r="AL25" s="139"/>
      <c r="AM25" s="139"/>
      <c r="AN25" s="139"/>
      <c r="AO25" s="139"/>
      <c r="AP25" s="139"/>
    </row>
    <row r="26" spans="1:42" s="1" customFormat="1" ht="18" customHeight="1" x14ac:dyDescent="0.45">
      <c r="A26" s="7"/>
      <c r="B26" s="85" t="s">
        <v>36</v>
      </c>
      <c r="C26" s="17"/>
      <c r="D26" s="17"/>
      <c r="E26" s="17"/>
      <c r="F26" s="86"/>
      <c r="G26" s="17"/>
      <c r="H26" s="87"/>
      <c r="I26" s="86"/>
      <c r="J26" s="86"/>
      <c r="K26" s="17"/>
      <c r="L26" s="17"/>
      <c r="M26" s="17"/>
      <c r="N26" s="17"/>
      <c r="O26" s="17"/>
      <c r="P26" s="18"/>
      <c r="Q26" s="7"/>
      <c r="R26" s="70"/>
      <c r="S26" s="175" t="s">
        <v>21</v>
      </c>
      <c r="T26" s="148" t="s">
        <v>22</v>
      </c>
      <c r="U26" s="148" t="s">
        <v>23</v>
      </c>
      <c r="V26" s="155" t="s">
        <v>24</v>
      </c>
      <c r="W26" s="178" t="s">
        <v>25</v>
      </c>
      <c r="X26" s="160" t="s">
        <v>26</v>
      </c>
      <c r="Y26" s="165" t="str">
        <f>IF(W$5="Calotreadmills (Gaz pendant l'exercice)","Enregistrement le",IF(W$5="Calorimétrie Indirecte (Gaz) - RUN à façon (≠48h)","Début de l'enregistrement à façon le","Enregistrement standard (48h au total) le"))</f>
        <v>Enregistrement standard (48h au total) le</v>
      </c>
      <c r="Z26" s="180" t="s">
        <v>69</v>
      </c>
      <c r="AA26" s="158" t="s">
        <v>38</v>
      </c>
      <c r="AB26" s="143"/>
      <c r="AC26" s="143"/>
      <c r="AD26" s="144"/>
      <c r="AE26" s="143"/>
      <c r="AF26" s="143"/>
      <c r="AG26" s="143"/>
      <c r="AH26" s="139"/>
      <c r="AI26" s="139"/>
      <c r="AJ26" s="139"/>
      <c r="AK26" s="139"/>
      <c r="AL26" s="139"/>
      <c r="AM26" s="139"/>
      <c r="AN26" s="139"/>
      <c r="AO26" s="139"/>
      <c r="AP26" s="139"/>
    </row>
    <row r="27" spans="1:42" s="1" customFormat="1" ht="18" customHeight="1" thickBot="1" x14ac:dyDescent="0.4">
      <c r="A27" s="7"/>
      <c r="B27" s="19"/>
      <c r="C27" s="8"/>
      <c r="D27" s="8"/>
      <c r="E27" s="8"/>
      <c r="F27" s="8"/>
      <c r="G27" s="8"/>
      <c r="H27" s="8"/>
      <c r="I27" s="8"/>
      <c r="J27" s="8"/>
      <c r="K27" s="8"/>
      <c r="L27" s="8"/>
      <c r="M27" s="8"/>
      <c r="N27" s="8"/>
      <c r="O27" s="8"/>
      <c r="P27" s="8"/>
      <c r="Q27" s="7"/>
      <c r="R27" s="71"/>
      <c r="S27" s="176"/>
      <c r="T27" s="149"/>
      <c r="U27" s="149"/>
      <c r="V27" s="156"/>
      <c r="W27" s="179"/>
      <c r="X27" s="161"/>
      <c r="Y27" s="166"/>
      <c r="Z27" s="181"/>
      <c r="AA27" s="159"/>
      <c r="AB27" s="143"/>
      <c r="AC27" s="143"/>
      <c r="AD27" s="144"/>
      <c r="AE27" s="143"/>
      <c r="AF27" s="143"/>
      <c r="AG27" s="143"/>
      <c r="AH27" s="139"/>
      <c r="AI27" s="139"/>
      <c r="AJ27" s="139"/>
      <c r="AK27" s="139"/>
      <c r="AL27" s="139"/>
      <c r="AM27" s="139"/>
      <c r="AN27" s="139"/>
      <c r="AO27" s="139"/>
      <c r="AP27" s="139"/>
    </row>
    <row r="28" spans="1:42" s="1" customFormat="1" ht="18" customHeight="1" x14ac:dyDescent="0.35">
      <c r="A28" s="7"/>
      <c r="B28" s="124" t="s">
        <v>17</v>
      </c>
      <c r="C28" s="99"/>
      <c r="D28" s="99"/>
      <c r="E28" s="99"/>
      <c r="F28" s="99"/>
      <c r="G28" s="99"/>
      <c r="H28" s="99"/>
      <c r="I28" s="99"/>
      <c r="J28" s="99"/>
      <c r="K28" s="99"/>
      <c r="L28" s="99"/>
      <c r="M28" s="99"/>
      <c r="N28" s="99"/>
      <c r="O28" s="99"/>
      <c r="P28" s="100"/>
      <c r="Q28" s="7"/>
      <c r="R28" s="71"/>
      <c r="S28" s="62">
        <v>1</v>
      </c>
      <c r="T28" s="133"/>
      <c r="U28" s="126"/>
      <c r="V28" s="126"/>
      <c r="W28" s="126"/>
      <c r="X28" s="127"/>
      <c r="Y28" s="162"/>
      <c r="Z28" s="231">
        <f>IF(W$5="Calotreadmills (Gaz pendant l'exercice)",Y28,IF(TEXT(Y28,"jjjj")="lundi",Y28-3,Y28-1))</f>
        <v>-1</v>
      </c>
      <c r="AA28" s="63"/>
      <c r="AB28" s="143"/>
      <c r="AC28" s="143"/>
      <c r="AD28" s="144"/>
      <c r="AE28" s="143"/>
      <c r="AF28" s="143"/>
      <c r="AG28" s="143"/>
      <c r="AH28" s="139"/>
      <c r="AI28" s="139"/>
      <c r="AJ28" s="139"/>
      <c r="AK28" s="139"/>
      <c r="AL28" s="139"/>
      <c r="AM28" s="139"/>
      <c r="AN28" s="139"/>
      <c r="AO28" s="139"/>
      <c r="AP28" s="139"/>
    </row>
    <row r="29" spans="1:42" s="1" customFormat="1" ht="18" customHeight="1" x14ac:dyDescent="0.35">
      <c r="A29" s="7"/>
      <c r="B29" s="244" t="s">
        <v>65</v>
      </c>
      <c r="C29" s="170"/>
      <c r="D29" s="170"/>
      <c r="E29" s="170"/>
      <c r="F29" s="170"/>
      <c r="G29" s="170"/>
      <c r="H29" s="170"/>
      <c r="I29" s="170"/>
      <c r="J29" s="170"/>
      <c r="K29" s="170"/>
      <c r="L29" s="170"/>
      <c r="M29" s="170"/>
      <c r="N29" s="170"/>
      <c r="O29" s="170"/>
      <c r="P29" s="171"/>
      <c r="Q29" s="7"/>
      <c r="R29" s="71"/>
      <c r="S29" s="76">
        <v>2</v>
      </c>
      <c r="T29" s="128"/>
      <c r="U29" s="128"/>
      <c r="V29" s="128"/>
      <c r="W29" s="128"/>
      <c r="X29" s="129"/>
      <c r="Y29" s="163"/>
      <c r="Z29" s="232"/>
      <c r="AA29" s="64"/>
      <c r="AB29" s="143"/>
      <c r="AC29" s="143"/>
      <c r="AD29" s="144"/>
      <c r="AE29" s="143"/>
      <c r="AF29" s="143"/>
      <c r="AG29" s="143"/>
      <c r="AH29" s="139"/>
      <c r="AI29" s="139"/>
      <c r="AJ29" s="139"/>
      <c r="AK29" s="139"/>
      <c r="AL29" s="139"/>
      <c r="AM29" s="139"/>
      <c r="AN29" s="139"/>
      <c r="AO29" s="139"/>
      <c r="AP29" s="139"/>
    </row>
    <row r="30" spans="1:42" s="1" customFormat="1" ht="18" customHeight="1" x14ac:dyDescent="0.35">
      <c r="A30" s="7"/>
      <c r="B30" s="244"/>
      <c r="C30" s="170"/>
      <c r="D30" s="170"/>
      <c r="E30" s="170"/>
      <c r="F30" s="170"/>
      <c r="G30" s="170"/>
      <c r="H30" s="170"/>
      <c r="I30" s="170"/>
      <c r="J30" s="170"/>
      <c r="K30" s="170"/>
      <c r="L30" s="170"/>
      <c r="M30" s="170"/>
      <c r="N30" s="170"/>
      <c r="O30" s="170"/>
      <c r="P30" s="171"/>
      <c r="Q30" s="7"/>
      <c r="R30" s="177" t="s">
        <v>27</v>
      </c>
      <c r="S30" s="76">
        <v>3</v>
      </c>
      <c r="T30" s="128"/>
      <c r="U30" s="128"/>
      <c r="V30" s="128"/>
      <c r="W30" s="128"/>
      <c r="X30" s="129"/>
      <c r="Y30" s="163"/>
      <c r="Z30" s="232"/>
      <c r="AA30" s="64"/>
      <c r="AB30" s="143"/>
      <c r="AC30" s="143"/>
      <c r="AD30" s="144"/>
      <c r="AE30" s="143"/>
      <c r="AF30" s="143"/>
      <c r="AG30" s="143"/>
      <c r="AH30" s="139"/>
      <c r="AI30" s="139"/>
      <c r="AJ30" s="139"/>
      <c r="AK30" s="139"/>
      <c r="AL30" s="139"/>
      <c r="AM30" s="139"/>
      <c r="AN30" s="139"/>
      <c r="AO30" s="139"/>
      <c r="AP30" s="139"/>
    </row>
    <row r="31" spans="1:42" s="1" customFormat="1" ht="18" customHeight="1" x14ac:dyDescent="0.35">
      <c r="A31" s="7"/>
      <c r="B31" s="244"/>
      <c r="C31" s="170"/>
      <c r="D31" s="170"/>
      <c r="E31" s="170"/>
      <c r="F31" s="170"/>
      <c r="G31" s="170"/>
      <c r="H31" s="170"/>
      <c r="I31" s="170"/>
      <c r="J31" s="170"/>
      <c r="K31" s="170"/>
      <c r="L31" s="170"/>
      <c r="M31" s="170"/>
      <c r="N31" s="170"/>
      <c r="O31" s="170"/>
      <c r="P31" s="171"/>
      <c r="Q31" s="7"/>
      <c r="R31" s="177"/>
      <c r="S31" s="41">
        <v>4</v>
      </c>
      <c r="T31" s="128"/>
      <c r="U31" s="128"/>
      <c r="V31" s="128"/>
      <c r="W31" s="128"/>
      <c r="X31" s="129"/>
      <c r="Y31" s="163"/>
      <c r="Z31" s="232"/>
      <c r="AA31" s="65"/>
      <c r="AB31" s="143"/>
      <c r="AC31" s="143"/>
      <c r="AD31" s="144"/>
      <c r="AE31" s="143"/>
      <c r="AF31" s="143"/>
      <c r="AG31" s="143"/>
      <c r="AH31" s="139"/>
      <c r="AI31" s="139"/>
      <c r="AJ31" s="139"/>
      <c r="AK31" s="139"/>
      <c r="AL31" s="139"/>
      <c r="AM31" s="139"/>
      <c r="AN31" s="139"/>
      <c r="AO31" s="139"/>
      <c r="AP31" s="139"/>
    </row>
    <row r="32" spans="1:42" s="1" customFormat="1" ht="18" customHeight="1" x14ac:dyDescent="0.35">
      <c r="A32" s="7"/>
      <c r="B32" s="244"/>
      <c r="C32" s="170"/>
      <c r="D32" s="170"/>
      <c r="E32" s="170"/>
      <c r="F32" s="170"/>
      <c r="G32" s="170"/>
      <c r="H32" s="170"/>
      <c r="I32" s="170"/>
      <c r="J32" s="170"/>
      <c r="K32" s="170"/>
      <c r="L32" s="170"/>
      <c r="M32" s="170"/>
      <c r="N32" s="170"/>
      <c r="O32" s="170"/>
      <c r="P32" s="171"/>
      <c r="Q32" s="7"/>
      <c r="R32" s="71"/>
      <c r="S32" s="41">
        <v>5</v>
      </c>
      <c r="T32" s="128"/>
      <c r="U32" s="128"/>
      <c r="V32" s="128"/>
      <c r="W32" s="128"/>
      <c r="X32" s="129"/>
      <c r="Y32" s="163"/>
      <c r="Z32" s="232"/>
      <c r="AA32" s="65"/>
      <c r="AB32" s="143"/>
      <c r="AC32" s="143"/>
      <c r="AD32" s="144"/>
      <c r="AE32" s="143"/>
      <c r="AF32" s="143"/>
      <c r="AG32" s="143"/>
      <c r="AH32" s="139"/>
      <c r="AI32" s="139"/>
      <c r="AJ32" s="139"/>
      <c r="AK32" s="139"/>
      <c r="AL32" s="139"/>
      <c r="AM32" s="139"/>
      <c r="AN32" s="139"/>
      <c r="AO32" s="139"/>
      <c r="AP32" s="139"/>
    </row>
    <row r="33" spans="1:42" s="1" customFormat="1" ht="18" customHeight="1" x14ac:dyDescent="0.35">
      <c r="A33" s="7"/>
      <c r="B33" s="136" t="s">
        <v>56</v>
      </c>
      <c r="C33" s="119"/>
      <c r="D33" s="119"/>
      <c r="E33" s="107" t="s">
        <v>57</v>
      </c>
      <c r="F33" s="119"/>
      <c r="G33" s="119"/>
      <c r="H33" s="119"/>
      <c r="I33" s="119"/>
      <c r="J33" s="119"/>
      <c r="K33" s="119"/>
      <c r="L33" s="119"/>
      <c r="M33" s="119"/>
      <c r="N33" s="119"/>
      <c r="O33" s="119"/>
      <c r="P33" s="120"/>
      <c r="Q33" s="7"/>
      <c r="R33" s="150" t="str">
        <f>IF(W5="Calotreadmills (Gaz pendant l'exercice)","6 calotreadmills disponibles"," ")</f>
        <v xml:space="preserve"> </v>
      </c>
      <c r="S33" s="41">
        <f>IF(W$5="Calotreadmills (Gaz pendant l'exercice)","----",6)</f>
        <v>6</v>
      </c>
      <c r="T33" s="128" t="str">
        <f>IF(W$5="Calotreadmills (Gaz pendant l'exercice)","----","")</f>
        <v/>
      </c>
      <c r="U33" s="128" t="str">
        <f>IF(W$5="Calotreadmills (Gaz pendant l'exercice)","----","")</f>
        <v/>
      </c>
      <c r="V33" s="128" t="str">
        <f>IF(W$5="Calotreadmills (Gaz pendant l'exercice)","----","")</f>
        <v/>
      </c>
      <c r="W33" s="128" t="str">
        <f>IF(W$5="Calotreadmills (Gaz pendant l'exercice)","----","")</f>
        <v/>
      </c>
      <c r="X33" s="129" t="str">
        <f>IF(W$5="Calotreadmills (Gaz pendant l'exercice)","----","")</f>
        <v/>
      </c>
      <c r="Y33" s="163"/>
      <c r="Z33" s="232"/>
      <c r="AA33" s="65"/>
      <c r="AB33" s="143"/>
      <c r="AC33" s="143"/>
      <c r="AD33" s="144"/>
      <c r="AE33" s="143"/>
      <c r="AF33" s="143"/>
      <c r="AG33" s="143"/>
      <c r="AH33" s="139"/>
      <c r="AI33" s="139"/>
      <c r="AJ33" s="139"/>
      <c r="AK33" s="139"/>
      <c r="AL33" s="139"/>
      <c r="AM33" s="139"/>
      <c r="AN33" s="139"/>
      <c r="AO33" s="139"/>
      <c r="AP33" s="139"/>
    </row>
    <row r="34" spans="1:42" s="1" customFormat="1" ht="18" customHeight="1" x14ac:dyDescent="0.35">
      <c r="A34" s="7"/>
      <c r="B34" s="102"/>
      <c r="C34" s="111"/>
      <c r="D34" s="111"/>
      <c r="F34" s="111"/>
      <c r="G34" s="111"/>
      <c r="H34" s="111"/>
      <c r="I34" s="111"/>
      <c r="J34" s="111"/>
      <c r="K34" s="111"/>
      <c r="L34" s="111"/>
      <c r="M34" s="111"/>
      <c r="N34" s="111"/>
      <c r="O34" s="111"/>
      <c r="P34" s="112"/>
      <c r="Q34" s="7"/>
      <c r="R34" s="150"/>
      <c r="S34" s="41">
        <f>IF(W$5="Calotreadmills (Gaz pendant l'exercice)","----",7)</f>
        <v>7</v>
      </c>
      <c r="T34" s="128" t="str">
        <f>IF(W$5="Calotreadmills (Gaz pendant l'exercice)","----","")</f>
        <v/>
      </c>
      <c r="U34" s="128" t="str">
        <f>IF(W$5="Calotreadmills (Gaz pendant l'exercice)","----","")</f>
        <v/>
      </c>
      <c r="V34" s="128" t="str">
        <f>IF(W$5="Calotreadmills (Gaz pendant l'exercice)","----","")</f>
        <v/>
      </c>
      <c r="W34" s="128" t="str">
        <f>IF(W$5="Calotreadmills (Gaz pendant l'exercice)","----","")</f>
        <v/>
      </c>
      <c r="X34" s="129" t="str">
        <f>IF(W$5="Calotreadmills (Gaz pendant l'exercice)","----","")</f>
        <v/>
      </c>
      <c r="Y34" s="163"/>
      <c r="Z34" s="232"/>
      <c r="AA34" s="72" t="str">
        <f>IF(W5="Calotreadmills (Gaz pendant l'exercice)","----"," ")</f>
        <v xml:space="preserve"> </v>
      </c>
      <c r="AB34" s="143"/>
      <c r="AC34" s="143"/>
      <c r="AD34" s="144"/>
      <c r="AE34" s="143"/>
      <c r="AF34" s="143"/>
      <c r="AG34" s="143"/>
      <c r="AH34" s="139"/>
      <c r="AI34" s="139"/>
      <c r="AJ34" s="139"/>
      <c r="AK34" s="139"/>
      <c r="AL34" s="139"/>
      <c r="AM34" s="139"/>
      <c r="AN34" s="139"/>
      <c r="AO34" s="139"/>
      <c r="AP34" s="139"/>
    </row>
    <row r="35" spans="1:42" s="1" customFormat="1" ht="18" customHeight="1" thickBot="1" x14ac:dyDescent="0.4">
      <c r="A35" s="7"/>
      <c r="B35" s="114" t="s">
        <v>58</v>
      </c>
      <c r="C35" s="111"/>
      <c r="D35" s="170" t="s">
        <v>61</v>
      </c>
      <c r="E35" s="170"/>
      <c r="F35" s="170"/>
      <c r="G35" s="170"/>
      <c r="H35" s="170"/>
      <c r="I35" s="170"/>
      <c r="J35" s="170"/>
      <c r="K35" s="170"/>
      <c r="L35" s="170"/>
      <c r="M35" s="170"/>
      <c r="N35" s="170"/>
      <c r="O35" s="170"/>
      <c r="P35" s="171"/>
      <c r="Q35" s="7"/>
      <c r="R35" s="151"/>
      <c r="S35" s="42">
        <f>IF(W$5="Calotreadmills (Gaz pendant l'exercice)","----",8)</f>
        <v>8</v>
      </c>
      <c r="T35" s="130" t="str">
        <f>IF(W$5="Calotreadmills (Gaz pendant l'exercice)","----","")</f>
        <v/>
      </c>
      <c r="U35" s="130" t="str">
        <f>IF(W$5="Calotreadmills (Gaz pendant l'exercice)","----","")</f>
        <v/>
      </c>
      <c r="V35" s="130" t="str">
        <f>IF(W$5="Calotreadmills (Gaz pendant l'exercice)","----","")</f>
        <v/>
      </c>
      <c r="W35" s="130" t="str">
        <f>IF(W$5="Calotreadmills (Gaz pendant l'exercice)","----","")</f>
        <v/>
      </c>
      <c r="X35" s="131" t="str">
        <f>IF(W$5="Calotreadmills (Gaz pendant l'exercice)","----","")</f>
        <v/>
      </c>
      <c r="Y35" s="164"/>
      <c r="Z35" s="233"/>
      <c r="AA35" s="73" t="str">
        <f>IF(W5="Calotreadmills (Gaz pendant l'exercice)","----"," ")</f>
        <v xml:space="preserve"> </v>
      </c>
      <c r="AB35" s="143"/>
      <c r="AC35" s="143"/>
      <c r="AD35" s="144"/>
      <c r="AE35" s="143"/>
      <c r="AF35" s="143"/>
      <c r="AG35" s="143"/>
      <c r="AH35" s="139"/>
      <c r="AI35" s="139"/>
      <c r="AJ35" s="139"/>
      <c r="AK35" s="139"/>
      <c r="AL35" s="139"/>
      <c r="AM35" s="139"/>
      <c r="AN35" s="139"/>
      <c r="AO35" s="139"/>
      <c r="AP35" s="139"/>
    </row>
    <row r="36" spans="1:42" s="1" customFormat="1" ht="18" customHeight="1" thickBot="1" x14ac:dyDescent="0.4">
      <c r="A36" s="7"/>
      <c r="B36" s="109"/>
      <c r="C36" s="111"/>
      <c r="D36" s="170"/>
      <c r="E36" s="170"/>
      <c r="F36" s="170"/>
      <c r="G36" s="170"/>
      <c r="H36" s="170"/>
      <c r="I36" s="170"/>
      <c r="J36" s="170"/>
      <c r="K36" s="170"/>
      <c r="L36" s="170"/>
      <c r="M36" s="170"/>
      <c r="N36" s="170"/>
      <c r="O36" s="170"/>
      <c r="P36" s="171"/>
      <c r="Q36" s="7"/>
      <c r="R36" s="25"/>
      <c r="S36" s="45"/>
      <c r="T36" s="45"/>
      <c r="U36" s="46"/>
      <c r="V36" s="46"/>
      <c r="W36" s="47"/>
      <c r="X36" s="25"/>
      <c r="Y36" s="48"/>
      <c r="Z36" s="48"/>
      <c r="AA36" s="40"/>
      <c r="AB36" s="143"/>
      <c r="AC36" s="143"/>
      <c r="AD36" s="144"/>
      <c r="AE36" s="143"/>
      <c r="AF36" s="143"/>
      <c r="AG36" s="143"/>
      <c r="AH36" s="139"/>
      <c r="AI36" s="139"/>
      <c r="AJ36" s="139"/>
      <c r="AK36" s="139"/>
      <c r="AL36" s="139"/>
      <c r="AM36" s="139"/>
      <c r="AN36" s="139"/>
      <c r="AO36" s="139"/>
      <c r="AP36" s="139"/>
    </row>
    <row r="37" spans="1:42" s="1" customFormat="1" ht="18" customHeight="1" x14ac:dyDescent="0.35">
      <c r="A37" s="7"/>
      <c r="B37" s="113"/>
      <c r="C37" s="111"/>
      <c r="Q37" s="7"/>
      <c r="R37" s="70"/>
      <c r="S37" s="175" t="s">
        <v>21</v>
      </c>
      <c r="T37" s="148" t="s">
        <v>22</v>
      </c>
      <c r="U37" s="148" t="s">
        <v>23</v>
      </c>
      <c r="V37" s="155" t="s">
        <v>24</v>
      </c>
      <c r="W37" s="178" t="s">
        <v>25</v>
      </c>
      <c r="X37" s="160" t="s">
        <v>26</v>
      </c>
      <c r="Y37" s="165" t="str">
        <f>IF(W$5="Calotreadmills (Gaz pendant l'exercice)","Enregistrement le",IF(W$5="Calorimétrie Indirecte (Gaz) - RUN à façon (≠48h)","Début de l'enregistrement à façon le","Enregistrement standard (48h au total) le"))</f>
        <v>Enregistrement standard (48h au total) le</v>
      </c>
      <c r="Z37" s="180" t="s">
        <v>69</v>
      </c>
      <c r="AA37" s="158" t="s">
        <v>38</v>
      </c>
      <c r="AB37" s="143"/>
      <c r="AC37" s="143"/>
      <c r="AD37" s="144"/>
      <c r="AE37" s="143"/>
      <c r="AF37" s="143"/>
      <c r="AG37" s="143"/>
      <c r="AH37" s="139"/>
      <c r="AI37" s="139"/>
      <c r="AJ37" s="139"/>
      <c r="AK37" s="139"/>
      <c r="AL37" s="139"/>
      <c r="AM37" s="139"/>
      <c r="AN37" s="139"/>
      <c r="AO37" s="139"/>
      <c r="AP37" s="139"/>
    </row>
    <row r="38" spans="1:42" s="1" customFormat="1" ht="18" customHeight="1" thickBot="1" x14ac:dyDescent="0.4">
      <c r="A38" s="7"/>
      <c r="B38" s="102" t="s">
        <v>18</v>
      </c>
      <c r="C38" s="111"/>
      <c r="D38" s="110"/>
      <c r="E38" s="111"/>
      <c r="F38" s="111"/>
      <c r="G38" s="111"/>
      <c r="H38" s="111"/>
      <c r="I38" s="111"/>
      <c r="J38" s="111"/>
      <c r="K38" s="111"/>
      <c r="L38" s="111"/>
      <c r="M38" s="111"/>
      <c r="N38" s="111"/>
      <c r="O38" s="111"/>
      <c r="P38" s="112"/>
      <c r="Q38" s="7"/>
      <c r="R38" s="71"/>
      <c r="S38" s="176"/>
      <c r="T38" s="149"/>
      <c r="U38" s="149"/>
      <c r="V38" s="156"/>
      <c r="W38" s="179"/>
      <c r="X38" s="161"/>
      <c r="Y38" s="166"/>
      <c r="Z38" s="181"/>
      <c r="AA38" s="159"/>
      <c r="AB38" s="143"/>
      <c r="AC38" s="143"/>
      <c r="AD38" s="144"/>
      <c r="AE38" s="143"/>
      <c r="AF38" s="143"/>
      <c r="AG38" s="143"/>
      <c r="AH38" s="139"/>
      <c r="AI38" s="139"/>
      <c r="AJ38" s="139"/>
      <c r="AK38" s="139"/>
      <c r="AL38" s="139"/>
      <c r="AM38" s="139"/>
      <c r="AN38" s="139"/>
      <c r="AO38" s="139"/>
      <c r="AP38" s="139"/>
    </row>
    <row r="39" spans="1:42" s="1" customFormat="1" ht="18" customHeight="1" x14ac:dyDescent="0.35">
      <c r="A39" s="7"/>
      <c r="B39" s="109"/>
      <c r="C39" s="107"/>
      <c r="D39" s="107"/>
      <c r="E39" s="107"/>
      <c r="F39" s="107"/>
      <c r="G39" s="107"/>
      <c r="H39" s="107"/>
      <c r="I39" s="107"/>
      <c r="J39" s="107"/>
      <c r="K39" s="107"/>
      <c r="L39" s="107"/>
      <c r="M39" s="107"/>
      <c r="N39" s="107"/>
      <c r="O39" s="107"/>
      <c r="P39" s="101"/>
      <c r="Q39" s="7"/>
      <c r="R39" s="71"/>
      <c r="S39" s="62">
        <v>1</v>
      </c>
      <c r="T39" s="133"/>
      <c r="U39" s="126"/>
      <c r="V39" s="126"/>
      <c r="W39" s="126"/>
      <c r="X39" s="127"/>
      <c r="Y39" s="162"/>
      <c r="Z39" s="231">
        <f>IF(W$5="Calotreadmills (Gaz pendant l'exercice)",Y39,IF(TEXT(Y39,"jjjj")="lundi",Y39-3,Y39-1))</f>
        <v>-1</v>
      </c>
      <c r="AA39" s="63"/>
      <c r="AB39" s="143"/>
      <c r="AC39" s="143"/>
      <c r="AD39" s="144"/>
      <c r="AE39" s="143"/>
      <c r="AF39" s="143"/>
      <c r="AG39" s="143"/>
      <c r="AH39" s="139"/>
      <c r="AI39" s="139"/>
      <c r="AJ39" s="139"/>
      <c r="AK39" s="139"/>
      <c r="AL39" s="139"/>
      <c r="AM39" s="139"/>
      <c r="AN39" s="139"/>
      <c r="AO39" s="139"/>
      <c r="AP39" s="139"/>
    </row>
    <row r="40" spans="1:42" s="1" customFormat="1" ht="18" customHeight="1" x14ac:dyDescent="0.35">
      <c r="A40" s="7"/>
      <c r="B40" s="102" t="s">
        <v>70</v>
      </c>
      <c r="C40" s="108"/>
      <c r="D40" s="107"/>
      <c r="E40" s="107"/>
      <c r="F40" s="137"/>
      <c r="G40" s="172" t="s">
        <v>71</v>
      </c>
      <c r="H40" s="172"/>
      <c r="I40" s="172"/>
      <c r="J40" s="172"/>
      <c r="K40" s="172"/>
      <c r="L40" s="172"/>
      <c r="M40" s="172"/>
      <c r="N40" s="172"/>
      <c r="O40" s="172"/>
      <c r="P40" s="173"/>
      <c r="Q40" s="7"/>
      <c r="R40" s="71"/>
      <c r="S40" s="76">
        <v>2</v>
      </c>
      <c r="T40" s="128"/>
      <c r="U40" s="128"/>
      <c r="V40" s="128"/>
      <c r="W40" s="128"/>
      <c r="X40" s="129"/>
      <c r="Y40" s="163"/>
      <c r="Z40" s="232"/>
      <c r="AA40" s="64"/>
      <c r="AB40" s="143"/>
      <c r="AC40" s="143"/>
      <c r="AD40" s="144"/>
      <c r="AE40" s="143"/>
      <c r="AF40" s="143"/>
      <c r="AG40" s="143"/>
      <c r="AH40" s="139"/>
      <c r="AI40" s="139"/>
      <c r="AJ40" s="139"/>
      <c r="AK40" s="139"/>
      <c r="AL40" s="139"/>
      <c r="AM40" s="139"/>
      <c r="AN40" s="139"/>
      <c r="AO40" s="139"/>
      <c r="AP40" s="139"/>
    </row>
    <row r="41" spans="1:42" s="1" customFormat="1" ht="18" customHeight="1" x14ac:dyDescent="0.35">
      <c r="A41" s="7"/>
      <c r="B41" s="109"/>
      <c r="C41" s="107"/>
      <c r="D41" s="107"/>
      <c r="E41" s="107"/>
      <c r="F41" s="137"/>
      <c r="G41" s="172"/>
      <c r="H41" s="172"/>
      <c r="I41" s="172"/>
      <c r="J41" s="172"/>
      <c r="K41" s="172"/>
      <c r="L41" s="172"/>
      <c r="M41" s="172"/>
      <c r="N41" s="172"/>
      <c r="O41" s="172"/>
      <c r="P41" s="173"/>
      <c r="Q41" s="7"/>
      <c r="R41" s="177" t="s">
        <v>28</v>
      </c>
      <c r="S41" s="76">
        <v>3</v>
      </c>
      <c r="T41" s="128"/>
      <c r="U41" s="128"/>
      <c r="V41" s="128"/>
      <c r="W41" s="128"/>
      <c r="X41" s="129"/>
      <c r="Y41" s="163"/>
      <c r="Z41" s="232"/>
      <c r="AA41" s="64"/>
      <c r="AB41" s="143"/>
      <c r="AC41" s="143"/>
      <c r="AD41" s="144"/>
      <c r="AE41" s="143"/>
      <c r="AF41" s="143"/>
      <c r="AG41" s="143"/>
      <c r="AH41" s="139"/>
      <c r="AI41" s="139"/>
      <c r="AJ41" s="139"/>
      <c r="AK41" s="139"/>
      <c r="AL41" s="139"/>
      <c r="AM41" s="139"/>
      <c r="AN41" s="139"/>
      <c r="AO41" s="139"/>
      <c r="AP41" s="139"/>
    </row>
    <row r="42" spans="1:42" s="1" customFormat="1" ht="18" customHeight="1" x14ac:dyDescent="0.35">
      <c r="A42" s="7"/>
      <c r="B42" s="109"/>
      <c r="C42" s="74"/>
      <c r="D42" s="74"/>
      <c r="E42" s="74"/>
      <c r="F42" s="74"/>
      <c r="H42" s="74"/>
      <c r="I42" s="74"/>
      <c r="J42" s="74"/>
      <c r="K42" s="74"/>
      <c r="L42" s="74"/>
      <c r="M42" s="74"/>
      <c r="N42" s="74"/>
      <c r="O42" s="74"/>
      <c r="P42" s="78"/>
      <c r="Q42" s="7"/>
      <c r="R42" s="177"/>
      <c r="S42" s="41">
        <v>4</v>
      </c>
      <c r="T42" s="128"/>
      <c r="U42" s="128"/>
      <c r="V42" s="128"/>
      <c r="W42" s="128"/>
      <c r="X42" s="129"/>
      <c r="Y42" s="163"/>
      <c r="Z42" s="232"/>
      <c r="AA42" s="65"/>
      <c r="AB42" s="143"/>
      <c r="AC42" s="143"/>
      <c r="AD42" s="144"/>
      <c r="AE42" s="143"/>
      <c r="AF42" s="143"/>
      <c r="AG42" s="143"/>
      <c r="AH42" s="139"/>
      <c r="AI42" s="139"/>
      <c r="AJ42" s="139"/>
      <c r="AK42" s="139"/>
      <c r="AL42" s="139"/>
      <c r="AM42" s="139"/>
      <c r="AN42" s="139"/>
      <c r="AO42" s="139"/>
      <c r="AP42" s="139"/>
    </row>
    <row r="43" spans="1:42" s="1" customFormat="1" ht="18" customHeight="1" x14ac:dyDescent="0.35">
      <c r="A43" s="7"/>
      <c r="B43" s="109"/>
      <c r="C43" s="107"/>
      <c r="D43" s="107"/>
      <c r="E43" s="107"/>
      <c r="F43" s="107"/>
      <c r="G43" s="107"/>
      <c r="H43" s="107"/>
      <c r="I43" s="107"/>
      <c r="J43" s="107"/>
      <c r="K43" s="107"/>
      <c r="L43" s="107"/>
      <c r="M43" s="107"/>
      <c r="N43" s="107"/>
      <c r="O43" s="107"/>
      <c r="P43" s="101"/>
      <c r="Q43" s="7"/>
      <c r="R43" s="71"/>
      <c r="S43" s="41">
        <v>5</v>
      </c>
      <c r="T43" s="128"/>
      <c r="U43" s="128"/>
      <c r="V43" s="128"/>
      <c r="W43" s="128"/>
      <c r="X43" s="129"/>
      <c r="Y43" s="163"/>
      <c r="Z43" s="232"/>
      <c r="AA43" s="65"/>
      <c r="AB43" s="143"/>
      <c r="AC43" s="143"/>
      <c r="AD43" s="144"/>
      <c r="AE43" s="143"/>
      <c r="AF43" s="143"/>
      <c r="AG43" s="143"/>
      <c r="AH43" s="139"/>
      <c r="AI43" s="139"/>
      <c r="AJ43" s="139"/>
      <c r="AK43" s="139"/>
      <c r="AL43" s="139"/>
      <c r="AM43" s="139"/>
      <c r="AN43" s="139"/>
      <c r="AO43" s="139"/>
      <c r="AP43" s="139"/>
    </row>
    <row r="44" spans="1:42" s="1" customFormat="1" ht="18" customHeight="1" x14ac:dyDescent="0.35">
      <c r="A44" s="7"/>
      <c r="B44" s="103" t="s">
        <v>4</v>
      </c>
      <c r="C44" s="110"/>
      <c r="D44" s="110" t="s">
        <v>60</v>
      </c>
      <c r="E44" s="110"/>
      <c r="F44" s="110"/>
      <c r="G44" s="110"/>
      <c r="H44" s="110"/>
      <c r="I44" s="110"/>
      <c r="J44" s="110"/>
      <c r="K44" s="110"/>
      <c r="L44" s="105"/>
      <c r="M44" s="110"/>
      <c r="N44" s="110"/>
      <c r="O44" s="110"/>
      <c r="P44" s="106"/>
      <c r="Q44" s="7"/>
      <c r="R44" s="150" t="str">
        <f>IF(W5="Calotreadmills (Gaz pendant l'exercice)","6 calotreadmills disponibles"," ")</f>
        <v xml:space="preserve"> </v>
      </c>
      <c r="S44" s="41">
        <f>IF(W$5="Calotreadmills (Gaz pendant l'exercice)","----",6)</f>
        <v>6</v>
      </c>
      <c r="T44" s="128" t="str">
        <f>IF(W$5="Calotreadmills (Gaz pendant l'exercice)","----","")</f>
        <v/>
      </c>
      <c r="U44" s="128" t="str">
        <f>IF(W$5="Calotreadmills (Gaz pendant l'exercice)","----","")</f>
        <v/>
      </c>
      <c r="V44" s="128" t="str">
        <f>IF(W$5="Calotreadmills (Gaz pendant l'exercice)","----","")</f>
        <v/>
      </c>
      <c r="W44" s="128" t="str">
        <f>IF(W$5="Calotreadmills (Gaz pendant l'exercice)","----","")</f>
        <v/>
      </c>
      <c r="X44" s="129" t="str">
        <f>IF(W$5="Calotreadmills (Gaz pendant l'exercice)","----","")</f>
        <v/>
      </c>
      <c r="Y44" s="163"/>
      <c r="Z44" s="232"/>
      <c r="AA44" s="65"/>
      <c r="AB44" s="143"/>
      <c r="AC44" s="143"/>
      <c r="AD44" s="144"/>
      <c r="AE44" s="143"/>
      <c r="AF44" s="143"/>
      <c r="AG44" s="143"/>
      <c r="AH44" s="139"/>
      <c r="AI44" s="139"/>
      <c r="AJ44" s="139"/>
      <c r="AK44" s="139"/>
      <c r="AL44" s="139"/>
      <c r="AM44" s="139"/>
      <c r="AN44" s="139"/>
      <c r="AO44" s="139"/>
      <c r="AP44" s="139"/>
    </row>
    <row r="45" spans="1:42" s="1" customFormat="1" ht="18" customHeight="1" x14ac:dyDescent="0.35">
      <c r="A45" s="7"/>
      <c r="B45" s="109"/>
      <c r="C45" s="98"/>
      <c r="D45" s="98"/>
      <c r="E45" s="98"/>
      <c r="F45" s="98"/>
      <c r="G45" s="98"/>
      <c r="H45" s="98"/>
      <c r="I45" s="98"/>
      <c r="J45" s="98"/>
      <c r="K45" s="98"/>
      <c r="L45" s="98"/>
      <c r="M45" s="98"/>
      <c r="N45" s="98"/>
      <c r="O45" s="98"/>
      <c r="P45" s="75"/>
      <c r="Q45" s="7"/>
      <c r="R45" s="150"/>
      <c r="S45" s="41">
        <f>IF(W$5="Calotreadmills (Gaz pendant l'exercice)","----",7)</f>
        <v>7</v>
      </c>
      <c r="T45" s="128" t="str">
        <f>IF(W$5="Calotreadmills (Gaz pendant l'exercice)","----","")</f>
        <v/>
      </c>
      <c r="U45" s="128" t="str">
        <f>IF(W$5="Calotreadmills (Gaz pendant l'exercice)","----","")</f>
        <v/>
      </c>
      <c r="V45" s="128" t="str">
        <f>IF(W$5="Calotreadmills (Gaz pendant l'exercice)","----","")</f>
        <v/>
      </c>
      <c r="W45" s="128" t="str">
        <f>IF(W$5="Calotreadmills (Gaz pendant l'exercice)","----","")</f>
        <v/>
      </c>
      <c r="X45" s="129" t="str">
        <f>IF(W$5="Calotreadmills (Gaz pendant l'exercice)","----","")</f>
        <v/>
      </c>
      <c r="Y45" s="163"/>
      <c r="Z45" s="232"/>
      <c r="AA45" s="72" t="str">
        <f>IF(W5="Calotreadmills (Gaz pendant l'exercice)","----"," ")</f>
        <v xml:space="preserve"> </v>
      </c>
      <c r="AB45" s="143"/>
      <c r="AC45" s="143"/>
      <c r="AD45" s="144"/>
      <c r="AE45" s="143"/>
      <c r="AF45" s="143"/>
      <c r="AG45" s="143"/>
      <c r="AH45" s="139"/>
      <c r="AI45" s="139"/>
      <c r="AJ45" s="139"/>
      <c r="AK45" s="139"/>
      <c r="AL45" s="139"/>
      <c r="AM45" s="139"/>
      <c r="AN45" s="139"/>
      <c r="AO45" s="139"/>
      <c r="AP45" s="139"/>
    </row>
    <row r="46" spans="1:42" s="1" customFormat="1" ht="18" customHeight="1" thickBot="1" x14ac:dyDescent="0.4">
      <c r="A46" s="7"/>
      <c r="B46" s="174" t="s">
        <v>59</v>
      </c>
      <c r="C46" s="172"/>
      <c r="D46" s="172"/>
      <c r="E46" s="172"/>
      <c r="F46" s="172"/>
      <c r="G46" s="172"/>
      <c r="H46" s="172"/>
      <c r="I46" s="172"/>
      <c r="J46" s="172"/>
      <c r="K46" s="172"/>
      <c r="L46" s="172"/>
      <c r="M46" s="172"/>
      <c r="N46" s="172"/>
      <c r="O46" s="172"/>
      <c r="P46" s="173"/>
      <c r="Q46" s="7"/>
      <c r="R46" s="151"/>
      <c r="S46" s="42">
        <f>IF(W$5="Calotreadmills (Gaz pendant l'exercice)","----",8)</f>
        <v>8</v>
      </c>
      <c r="T46" s="130" t="str">
        <f>IF(W$5="Calotreadmills (Gaz pendant l'exercice)","----","")</f>
        <v/>
      </c>
      <c r="U46" s="130" t="str">
        <f>IF(W$5="Calotreadmills (Gaz pendant l'exercice)","----","")</f>
        <v/>
      </c>
      <c r="V46" s="130" t="str">
        <f>IF(W$5="Calotreadmills (Gaz pendant l'exercice)","----","")</f>
        <v/>
      </c>
      <c r="W46" s="130" t="str">
        <f>IF(W$5="Calotreadmills (Gaz pendant l'exercice)","----","")</f>
        <v/>
      </c>
      <c r="X46" s="131" t="str">
        <f>IF(W$5="Calotreadmills (Gaz pendant l'exercice)","----","")</f>
        <v/>
      </c>
      <c r="Y46" s="164"/>
      <c r="Z46" s="233"/>
      <c r="AA46" s="73" t="str">
        <f>IF(W5="Calotreadmills (Gaz pendant l'exercice)","----"," ")</f>
        <v xml:space="preserve"> </v>
      </c>
      <c r="AB46" s="143"/>
      <c r="AC46" s="143"/>
      <c r="AD46" s="144"/>
      <c r="AE46" s="143"/>
      <c r="AF46" s="143"/>
      <c r="AG46" s="143"/>
      <c r="AH46" s="139"/>
      <c r="AI46" s="139"/>
      <c r="AJ46" s="139"/>
      <c r="AK46" s="139"/>
      <c r="AL46" s="139"/>
      <c r="AM46" s="139"/>
      <c r="AN46" s="139"/>
      <c r="AO46" s="139"/>
      <c r="AP46" s="139"/>
    </row>
    <row r="47" spans="1:42" s="1" customFormat="1" ht="18" customHeight="1" thickBot="1" x14ac:dyDescent="0.4">
      <c r="A47" s="7"/>
      <c r="B47" s="174"/>
      <c r="C47" s="172"/>
      <c r="D47" s="172"/>
      <c r="E47" s="172"/>
      <c r="F47" s="172"/>
      <c r="G47" s="172"/>
      <c r="H47" s="172"/>
      <c r="I47" s="172"/>
      <c r="J47" s="172"/>
      <c r="K47" s="172"/>
      <c r="L47" s="172"/>
      <c r="M47" s="172"/>
      <c r="N47" s="172"/>
      <c r="O47" s="172"/>
      <c r="P47" s="173"/>
      <c r="Q47" s="7"/>
      <c r="R47" s="25"/>
      <c r="S47" s="45"/>
      <c r="T47" s="45"/>
      <c r="U47" s="46"/>
      <c r="V47" s="46"/>
      <c r="W47" s="47"/>
      <c r="X47" s="25"/>
      <c r="Y47" s="48"/>
      <c r="Z47" s="48"/>
      <c r="AA47" s="5"/>
      <c r="AB47" s="143"/>
      <c r="AC47" s="143"/>
      <c r="AD47" s="144"/>
      <c r="AE47" s="143"/>
      <c r="AF47" s="143"/>
      <c r="AG47" s="143"/>
      <c r="AH47" s="139"/>
      <c r="AI47" s="139"/>
      <c r="AJ47" s="139"/>
      <c r="AK47" s="139"/>
      <c r="AL47" s="139"/>
      <c r="AM47" s="139"/>
      <c r="AN47" s="139"/>
      <c r="AO47" s="139"/>
      <c r="AP47" s="139"/>
    </row>
    <row r="48" spans="1:42" s="1" customFormat="1" ht="18" customHeight="1" x14ac:dyDescent="0.35">
      <c r="A48" s="7"/>
      <c r="B48" s="81"/>
      <c r="C48" s="79"/>
      <c r="D48" s="79"/>
      <c r="E48" s="79"/>
      <c r="F48" s="79"/>
      <c r="G48" s="79"/>
      <c r="H48" s="79"/>
      <c r="I48" s="79"/>
      <c r="J48" s="79"/>
      <c r="K48" s="79"/>
      <c r="L48" s="79"/>
      <c r="M48" s="79"/>
      <c r="N48" s="79"/>
      <c r="O48" s="79"/>
      <c r="P48" s="80"/>
      <c r="Q48" s="7"/>
      <c r="R48" s="70"/>
      <c r="S48" s="175" t="s">
        <v>21</v>
      </c>
      <c r="T48" s="148" t="s">
        <v>22</v>
      </c>
      <c r="U48" s="148" t="s">
        <v>23</v>
      </c>
      <c r="V48" s="155" t="s">
        <v>24</v>
      </c>
      <c r="W48" s="178" t="s">
        <v>25</v>
      </c>
      <c r="X48" s="160" t="s">
        <v>26</v>
      </c>
      <c r="Y48" s="165" t="str">
        <f>IF(W$5="Calotreadmills (Gaz pendant l'exercice)","Enregistrement le",IF(W$5="Calorimétrie Indirecte (Gaz) - RUN à façon (≠48h)","Début de l'enregistrement à façon le","Enregistrement standard (48h au total) le"))</f>
        <v>Enregistrement standard (48h au total) le</v>
      </c>
      <c r="Z48" s="180" t="s">
        <v>69</v>
      </c>
      <c r="AA48" s="158" t="s">
        <v>38</v>
      </c>
      <c r="AB48" s="140"/>
      <c r="AC48" s="140"/>
      <c r="AD48" s="144"/>
      <c r="AE48" s="143"/>
      <c r="AF48" s="143"/>
      <c r="AG48" s="143"/>
      <c r="AH48" s="139"/>
      <c r="AI48" s="139"/>
      <c r="AJ48" s="139"/>
      <c r="AK48" s="139"/>
      <c r="AL48" s="139"/>
      <c r="AM48" s="139"/>
      <c r="AN48" s="139"/>
      <c r="AO48" s="139"/>
      <c r="AP48" s="139"/>
    </row>
    <row r="49" spans="1:42" s="1" customFormat="1" ht="18" customHeight="1" thickBot="1" x14ac:dyDescent="0.4">
      <c r="A49" s="7"/>
      <c r="B49" s="104"/>
      <c r="C49" s="107"/>
      <c r="D49" s="107"/>
      <c r="E49" s="107"/>
      <c r="F49" s="107"/>
      <c r="G49" s="107"/>
      <c r="H49" s="107"/>
      <c r="I49" s="107"/>
      <c r="J49" s="107"/>
      <c r="K49" s="107"/>
      <c r="L49" s="107"/>
      <c r="M49" s="107"/>
      <c r="N49" s="107"/>
      <c r="O49" s="107"/>
      <c r="P49" s="101"/>
      <c r="Q49" s="2"/>
      <c r="R49" s="71"/>
      <c r="S49" s="176"/>
      <c r="T49" s="149"/>
      <c r="U49" s="149"/>
      <c r="V49" s="156"/>
      <c r="W49" s="179"/>
      <c r="X49" s="161"/>
      <c r="Y49" s="166"/>
      <c r="Z49" s="181"/>
      <c r="AA49" s="159"/>
      <c r="AB49" s="140"/>
      <c r="AC49" s="140"/>
      <c r="AD49" s="140"/>
      <c r="AE49" s="141"/>
      <c r="AF49" s="141"/>
      <c r="AG49" s="143"/>
      <c r="AH49" s="139"/>
      <c r="AI49" s="139"/>
      <c r="AJ49" s="139"/>
      <c r="AK49" s="139"/>
      <c r="AL49" s="139"/>
      <c r="AM49" s="139"/>
      <c r="AN49" s="139"/>
      <c r="AO49" s="139"/>
      <c r="AP49" s="139"/>
    </row>
    <row r="50" spans="1:42" ht="18" customHeight="1" x14ac:dyDescent="0.35">
      <c r="B50" s="104"/>
      <c r="C50" s="107"/>
      <c r="D50" s="107"/>
      <c r="E50" s="107"/>
      <c r="F50" s="107"/>
      <c r="G50" s="107"/>
      <c r="H50" s="107"/>
      <c r="I50" s="107"/>
      <c r="J50" s="107"/>
      <c r="K50" s="107"/>
      <c r="L50" s="107"/>
      <c r="M50" s="107"/>
      <c r="N50" s="107"/>
      <c r="O50" s="107"/>
      <c r="P50" s="101"/>
      <c r="R50" s="71"/>
      <c r="S50" s="62">
        <v>1</v>
      </c>
      <c r="T50" s="133"/>
      <c r="U50" s="126"/>
      <c r="V50" s="126"/>
      <c r="W50" s="126"/>
      <c r="X50" s="127"/>
      <c r="Y50" s="162"/>
      <c r="Z50" s="231">
        <f>IF(W$5="Calotreadmills (Gaz pendant l'exercice)",Y50,IF(TEXT(Y50,"jjjj")="lundi",Y50-3,Y50-1))</f>
        <v>-1</v>
      </c>
      <c r="AA50" s="63"/>
    </row>
    <row r="51" spans="1:42" ht="18" customHeight="1" x14ac:dyDescent="0.35">
      <c r="B51" s="104"/>
      <c r="C51" s="107"/>
      <c r="D51" s="107"/>
      <c r="E51" s="107"/>
      <c r="F51" s="107"/>
      <c r="G51" s="107"/>
      <c r="H51" s="107"/>
      <c r="I51" s="107"/>
      <c r="J51" s="107"/>
      <c r="K51" s="107"/>
      <c r="L51" s="107"/>
      <c r="M51" s="107"/>
      <c r="N51" s="107"/>
      <c r="O51" s="107"/>
      <c r="P51" s="101"/>
      <c r="R51" s="71"/>
      <c r="S51" s="76">
        <v>2</v>
      </c>
      <c r="T51" s="128"/>
      <c r="U51" s="128"/>
      <c r="V51" s="128"/>
      <c r="W51" s="128"/>
      <c r="X51" s="129"/>
      <c r="Y51" s="163"/>
      <c r="Z51" s="232"/>
      <c r="AA51" s="64"/>
    </row>
    <row r="52" spans="1:42" ht="18" customHeight="1" x14ac:dyDescent="0.35">
      <c r="B52" s="102" t="s">
        <v>5</v>
      </c>
      <c r="C52" s="107"/>
      <c r="D52" s="107"/>
      <c r="E52" s="107"/>
      <c r="F52" s="107"/>
      <c r="G52" s="107"/>
      <c r="H52" s="107"/>
      <c r="I52" s="107"/>
      <c r="J52" s="107"/>
      <c r="K52" s="107"/>
      <c r="L52" s="107"/>
      <c r="M52" s="107"/>
      <c r="N52" s="107"/>
      <c r="O52" s="107"/>
      <c r="P52" s="101"/>
      <c r="R52" s="177" t="s">
        <v>29</v>
      </c>
      <c r="S52" s="76">
        <v>3</v>
      </c>
      <c r="T52" s="128"/>
      <c r="U52" s="128"/>
      <c r="V52" s="128"/>
      <c r="W52" s="128"/>
      <c r="X52" s="129"/>
      <c r="Y52" s="163"/>
      <c r="Z52" s="232"/>
      <c r="AA52" s="64"/>
    </row>
    <row r="53" spans="1:42" ht="18" customHeight="1" x14ac:dyDescent="0.35">
      <c r="B53" s="102"/>
      <c r="C53" s="107"/>
      <c r="D53" s="107"/>
      <c r="E53" s="107"/>
      <c r="F53" s="107"/>
      <c r="G53" s="107"/>
      <c r="H53" s="107"/>
      <c r="I53" s="107"/>
      <c r="J53" s="107"/>
      <c r="K53" s="107"/>
      <c r="L53" s="107"/>
      <c r="M53" s="107"/>
      <c r="N53" s="107"/>
      <c r="O53" s="107"/>
      <c r="P53" s="101"/>
      <c r="R53" s="177"/>
      <c r="S53" s="41">
        <v>4</v>
      </c>
      <c r="T53" s="128"/>
      <c r="U53" s="128"/>
      <c r="V53" s="128"/>
      <c r="W53" s="128"/>
      <c r="X53" s="129"/>
      <c r="Y53" s="163"/>
      <c r="Z53" s="232"/>
      <c r="AA53" s="65"/>
    </row>
    <row r="54" spans="1:42" ht="18" customHeight="1" x14ac:dyDescent="0.35">
      <c r="B54" s="102"/>
      <c r="C54" s="107"/>
      <c r="D54" s="107"/>
      <c r="E54" s="107"/>
      <c r="F54" s="107"/>
      <c r="G54" s="107"/>
      <c r="H54" s="107"/>
      <c r="I54" s="107"/>
      <c r="J54" s="107"/>
      <c r="K54" s="107"/>
      <c r="L54" s="107"/>
      <c r="M54" s="107"/>
      <c r="N54" s="107"/>
      <c r="O54" s="107"/>
      <c r="P54" s="101"/>
      <c r="R54" s="71"/>
      <c r="S54" s="41">
        <v>5</v>
      </c>
      <c r="T54" s="128"/>
      <c r="U54" s="128"/>
      <c r="V54" s="128"/>
      <c r="W54" s="128"/>
      <c r="X54" s="129"/>
      <c r="Y54" s="163"/>
      <c r="Z54" s="232"/>
      <c r="AA54" s="65"/>
    </row>
    <row r="55" spans="1:42" ht="18" customHeight="1" x14ac:dyDescent="0.35">
      <c r="B55" s="234" t="s">
        <v>6</v>
      </c>
      <c r="C55" s="235"/>
      <c r="D55" s="235"/>
      <c r="E55" s="235"/>
      <c r="F55" s="235"/>
      <c r="G55" s="235"/>
      <c r="H55" s="235"/>
      <c r="I55" s="235"/>
      <c r="J55" s="235"/>
      <c r="K55" s="235"/>
      <c r="L55" s="235"/>
      <c r="M55" s="235"/>
      <c r="N55" s="235"/>
      <c r="O55" s="235"/>
      <c r="P55" s="236"/>
      <c r="R55" s="150" t="str">
        <f>IF(W5="Calotreadmills (Gaz pendant l'exercice)","6 calotreadmills disponibles"," ")</f>
        <v xml:space="preserve"> </v>
      </c>
      <c r="S55" s="41">
        <f>IF(W$5="Calotreadmills (Gaz pendant l'exercice)","----",6)</f>
        <v>6</v>
      </c>
      <c r="T55" s="128" t="str">
        <f>IF(W$5="Calotreadmills (Gaz pendant l'exercice)","----","")</f>
        <v/>
      </c>
      <c r="U55" s="128" t="str">
        <f>IF(W$5="Calotreadmills (Gaz pendant l'exercice)","----","")</f>
        <v/>
      </c>
      <c r="V55" s="128" t="str">
        <f>IF(W$5="Calotreadmills (Gaz pendant l'exercice)","----","")</f>
        <v/>
      </c>
      <c r="W55" s="128" t="str">
        <f>IF(W$5="Calotreadmills (Gaz pendant l'exercice)","----","")</f>
        <v/>
      </c>
      <c r="X55" s="129" t="str">
        <f>IF(W$5="Calotreadmills (Gaz pendant l'exercice)","----","")</f>
        <v/>
      </c>
      <c r="Y55" s="163"/>
      <c r="Z55" s="232"/>
      <c r="AA55" s="65"/>
    </row>
    <row r="56" spans="1:42" ht="18" customHeight="1" x14ac:dyDescent="0.35">
      <c r="B56" s="237"/>
      <c r="C56" s="238"/>
      <c r="D56" s="238"/>
      <c r="E56" s="238"/>
      <c r="F56" s="238"/>
      <c r="G56" s="238"/>
      <c r="H56" s="238"/>
      <c r="I56" s="238"/>
      <c r="J56" s="238"/>
      <c r="K56" s="238"/>
      <c r="L56" s="238"/>
      <c r="M56" s="238"/>
      <c r="N56" s="238"/>
      <c r="O56" s="238"/>
      <c r="P56" s="239"/>
      <c r="R56" s="150"/>
      <c r="S56" s="41">
        <f>IF(W$5="Calotreadmills (Gaz pendant l'exercice)","----",7)</f>
        <v>7</v>
      </c>
      <c r="T56" s="128" t="str">
        <f>IF(W$5="Calotreadmills (Gaz pendant l'exercice)","----","")</f>
        <v/>
      </c>
      <c r="U56" s="128" t="str">
        <f>IF(W$5="Calotreadmills (Gaz pendant l'exercice)","----","")</f>
        <v/>
      </c>
      <c r="V56" s="128" t="str">
        <f>IF(W$5="Calotreadmills (Gaz pendant l'exercice)","----","")</f>
        <v/>
      </c>
      <c r="W56" s="128" t="str">
        <f>IF(W$5="Calotreadmills (Gaz pendant l'exercice)","----","")</f>
        <v/>
      </c>
      <c r="X56" s="129" t="str">
        <f>IF(W$5="Calotreadmills (Gaz pendant l'exercice)","----","")</f>
        <v/>
      </c>
      <c r="Y56" s="163"/>
      <c r="Z56" s="232"/>
      <c r="AA56" s="72" t="str">
        <f>IF(W5="Calotreadmills (Gaz pendant l'exercice)","----"," ")</f>
        <v xml:space="preserve"> </v>
      </c>
      <c r="AB56" s="145"/>
    </row>
    <row r="57" spans="1:42" ht="18" customHeight="1" thickBot="1" x14ac:dyDescent="0.4">
      <c r="B57" s="5"/>
      <c r="C57" s="5"/>
      <c r="D57" s="5"/>
      <c r="E57" s="5"/>
      <c r="F57" s="5"/>
      <c r="G57" s="5"/>
      <c r="H57" s="5"/>
      <c r="I57" s="5"/>
      <c r="J57" s="5"/>
      <c r="K57" s="5"/>
      <c r="L57" s="5"/>
      <c r="M57" s="5"/>
      <c r="N57" s="5"/>
      <c r="O57" s="5"/>
      <c r="P57" s="5"/>
      <c r="R57" s="151"/>
      <c r="S57" s="42">
        <f>IF(W$5="Calotreadmills (Gaz pendant l'exercice)","----",8)</f>
        <v>8</v>
      </c>
      <c r="T57" s="130" t="str">
        <f>IF(W$5="Calotreadmills (Gaz pendant l'exercice)","----","")</f>
        <v/>
      </c>
      <c r="U57" s="130" t="str">
        <f>IF(W$5="Calotreadmills (Gaz pendant l'exercice)","----","")</f>
        <v/>
      </c>
      <c r="V57" s="130" t="str">
        <f>IF(W$5="Calotreadmills (Gaz pendant l'exercice)","----","")</f>
        <v/>
      </c>
      <c r="W57" s="130" t="str">
        <f>IF(W$5="Calotreadmills (Gaz pendant l'exercice)","----","")</f>
        <v/>
      </c>
      <c r="X57" s="131" t="str">
        <f>IF(W$5="Calotreadmills (Gaz pendant l'exercice)","----","")</f>
        <v/>
      </c>
      <c r="Y57" s="164"/>
      <c r="Z57" s="233"/>
      <c r="AA57" s="73" t="str">
        <f>IF(W5="Calotreadmills (Gaz pendant l'exercice)","----"," ")</f>
        <v xml:space="preserve"> </v>
      </c>
    </row>
    <row r="58" spans="1:42" ht="18" customHeight="1" thickBot="1" x14ac:dyDescent="0.4">
      <c r="B58" s="240" t="s">
        <v>54</v>
      </c>
      <c r="C58" s="240"/>
      <c r="D58" s="240"/>
      <c r="E58" s="240"/>
      <c r="F58" s="240"/>
      <c r="G58" s="88"/>
      <c r="H58" s="88"/>
      <c r="I58" s="88"/>
      <c r="J58" s="89" t="s">
        <v>46</v>
      </c>
      <c r="K58" s="89" t="s">
        <v>47</v>
      </c>
      <c r="L58" s="89" t="s">
        <v>48</v>
      </c>
      <c r="M58" s="89" t="s">
        <v>49</v>
      </c>
      <c r="N58" s="89" t="s">
        <v>50</v>
      </c>
      <c r="O58" s="242" t="s">
        <v>51</v>
      </c>
      <c r="P58" s="243"/>
      <c r="R58" s="25"/>
      <c r="S58" s="45"/>
      <c r="T58" s="45"/>
      <c r="U58" s="46"/>
      <c r="V58" s="46"/>
      <c r="W58" s="47"/>
      <c r="X58" s="25"/>
      <c r="Y58" s="48"/>
      <c r="Z58" s="48"/>
      <c r="AA58" s="39"/>
    </row>
    <row r="59" spans="1:42" ht="18" customHeight="1" x14ac:dyDescent="0.35">
      <c r="B59" s="240"/>
      <c r="C59" s="240"/>
      <c r="D59" s="240"/>
      <c r="E59" s="240"/>
      <c r="F59" s="240"/>
      <c r="G59" s="88"/>
      <c r="H59" s="88"/>
      <c r="I59" s="90" t="s">
        <v>52</v>
      </c>
      <c r="J59" s="91"/>
      <c r="K59" s="91"/>
      <c r="L59" s="91"/>
      <c r="M59" s="91"/>
      <c r="N59" s="91"/>
      <c r="O59" s="241"/>
      <c r="P59" s="241"/>
      <c r="R59" s="70"/>
      <c r="S59" s="175" t="s">
        <v>21</v>
      </c>
      <c r="T59" s="148" t="s">
        <v>22</v>
      </c>
      <c r="U59" s="148" t="s">
        <v>23</v>
      </c>
      <c r="V59" s="155" t="s">
        <v>24</v>
      </c>
      <c r="W59" s="178" t="s">
        <v>25</v>
      </c>
      <c r="X59" s="160" t="s">
        <v>26</v>
      </c>
      <c r="Y59" s="165" t="str">
        <f>IF(W$5="Calotreadmills (Gaz pendant l'exercice)","Enregistrement le",IF(W$5="Calorimétrie Indirecte (Gaz) - RUN à façon (≠48h)","Début de l'enregistrement à façon le","Enregistrement standard (48h au total) le"))</f>
        <v>Enregistrement standard (48h au total) le</v>
      </c>
      <c r="Z59" s="180" t="s">
        <v>69</v>
      </c>
      <c r="AA59" s="158" t="s">
        <v>38</v>
      </c>
    </row>
    <row r="60" spans="1:42" ht="18" customHeight="1" thickBot="1" x14ac:dyDescent="0.4">
      <c r="B60" s="240"/>
      <c r="C60" s="240"/>
      <c r="D60" s="240"/>
      <c r="E60" s="240"/>
      <c r="F60" s="240"/>
      <c r="G60" s="88"/>
      <c r="H60" s="88"/>
      <c r="I60" s="93"/>
      <c r="J60" s="94"/>
      <c r="K60" s="94"/>
      <c r="L60" s="94"/>
      <c r="M60" s="96"/>
      <c r="N60" s="96"/>
      <c r="O60" s="96"/>
      <c r="P60" s="96"/>
      <c r="R60" s="71"/>
      <c r="S60" s="176"/>
      <c r="T60" s="149"/>
      <c r="U60" s="149"/>
      <c r="V60" s="156"/>
      <c r="W60" s="179"/>
      <c r="X60" s="161"/>
      <c r="Y60" s="166"/>
      <c r="Z60" s="181"/>
      <c r="AA60" s="159"/>
    </row>
    <row r="61" spans="1:42" ht="18" customHeight="1" x14ac:dyDescent="0.35">
      <c r="B61" s="97" t="s">
        <v>53</v>
      </c>
      <c r="C61" s="88"/>
      <c r="D61" s="88"/>
      <c r="E61" s="88"/>
      <c r="F61" s="93"/>
      <c r="G61" s="88"/>
      <c r="H61" s="88"/>
      <c r="I61" s="95"/>
      <c r="J61" s="95"/>
      <c r="K61" s="95"/>
      <c r="L61" s="95"/>
      <c r="M61" s="96"/>
      <c r="N61" s="96"/>
      <c r="O61" s="96"/>
      <c r="P61" s="96"/>
      <c r="R61" s="71"/>
      <c r="S61" s="62">
        <v>1</v>
      </c>
      <c r="T61" s="133"/>
      <c r="U61" s="126"/>
      <c r="V61" s="126"/>
      <c r="W61" s="126"/>
      <c r="X61" s="127"/>
      <c r="Y61" s="162"/>
      <c r="Z61" s="231">
        <f>IF(W$5="Calotreadmills (Gaz pendant l'exercice)",Y61,IF(TEXT(Y61,"jjjj")="lundi",Y61-3,Y61-1))</f>
        <v>-1</v>
      </c>
      <c r="AA61" s="63"/>
    </row>
    <row r="62" spans="1:42" ht="18" customHeight="1" x14ac:dyDescent="0.35">
      <c r="B62" s="88" t="s">
        <v>55</v>
      </c>
      <c r="C62" s="92"/>
      <c r="D62" s="92"/>
      <c r="E62" s="92"/>
      <c r="F62" s="88"/>
      <c r="G62" s="88"/>
      <c r="H62" s="88"/>
      <c r="I62" s="95"/>
      <c r="J62" s="95"/>
      <c r="K62" s="95"/>
      <c r="L62" s="95"/>
      <c r="M62" s="96"/>
      <c r="N62" s="96"/>
      <c r="O62" s="96"/>
      <c r="P62" s="96"/>
      <c r="R62" s="71"/>
      <c r="S62" s="76">
        <v>2</v>
      </c>
      <c r="T62" s="128"/>
      <c r="U62" s="128"/>
      <c r="V62" s="128"/>
      <c r="W62" s="128"/>
      <c r="X62" s="129"/>
      <c r="Y62" s="163"/>
      <c r="Z62" s="232"/>
      <c r="AA62" s="64"/>
    </row>
    <row r="63" spans="1:42" ht="18" customHeight="1" x14ac:dyDescent="0.35">
      <c r="B63" s="88"/>
      <c r="C63" s="92"/>
      <c r="D63" s="92"/>
      <c r="E63" s="92"/>
      <c r="F63" s="88"/>
      <c r="G63" s="88"/>
      <c r="H63" s="88"/>
      <c r="I63" s="95"/>
      <c r="J63" s="95"/>
      <c r="K63" s="95"/>
      <c r="L63" s="95"/>
      <c r="M63" s="96"/>
      <c r="N63" s="96"/>
      <c r="O63" s="96"/>
      <c r="P63" s="96"/>
      <c r="R63" s="177" t="s">
        <v>30</v>
      </c>
      <c r="S63" s="76">
        <v>3</v>
      </c>
      <c r="T63" s="128"/>
      <c r="U63" s="128"/>
      <c r="V63" s="128"/>
      <c r="W63" s="128"/>
      <c r="X63" s="129"/>
      <c r="Y63" s="163"/>
      <c r="Z63" s="232"/>
      <c r="AA63" s="64"/>
    </row>
    <row r="64" spans="1:42" ht="18" customHeight="1" x14ac:dyDescent="0.35">
      <c r="B64" s="88"/>
      <c r="C64" s="92"/>
      <c r="D64" s="92"/>
      <c r="E64" s="92"/>
      <c r="F64" s="88"/>
      <c r="G64" s="88"/>
      <c r="H64" s="88"/>
      <c r="I64" s="95"/>
      <c r="J64" s="95"/>
      <c r="K64" s="95"/>
      <c r="L64" s="95"/>
      <c r="M64" s="96"/>
      <c r="N64" s="96"/>
      <c r="O64" s="96"/>
      <c r="P64" s="96"/>
      <c r="R64" s="177"/>
      <c r="S64" s="41">
        <v>4</v>
      </c>
      <c r="T64" s="128"/>
      <c r="U64" s="128"/>
      <c r="V64" s="128"/>
      <c r="W64" s="128"/>
      <c r="X64" s="129"/>
      <c r="Y64" s="163"/>
      <c r="Z64" s="232"/>
      <c r="AA64" s="65"/>
    </row>
    <row r="65" spans="2:27" ht="18" customHeight="1" x14ac:dyDescent="0.35">
      <c r="B65" s="88"/>
      <c r="C65" s="92"/>
      <c r="D65" s="92"/>
      <c r="E65" s="92"/>
      <c r="F65" s="88"/>
      <c r="G65" s="88"/>
      <c r="H65" s="88"/>
      <c r="I65" s="95"/>
      <c r="J65" s="95"/>
      <c r="K65" s="95"/>
      <c r="L65" s="95"/>
      <c r="M65" s="96"/>
      <c r="N65" s="96"/>
      <c r="O65" s="96"/>
      <c r="P65" s="96"/>
      <c r="R65" s="71"/>
      <c r="S65" s="41">
        <v>5</v>
      </c>
      <c r="T65" s="128"/>
      <c r="U65" s="128"/>
      <c r="V65" s="128"/>
      <c r="W65" s="128"/>
      <c r="X65" s="129"/>
      <c r="Y65" s="163"/>
      <c r="Z65" s="232"/>
      <c r="AA65" s="65"/>
    </row>
    <row r="66" spans="2:27" ht="15" customHeight="1" x14ac:dyDescent="0.35">
      <c r="B66" s="83"/>
      <c r="C66" s="83"/>
      <c r="D66" s="83"/>
      <c r="E66" s="83"/>
      <c r="F66" s="84"/>
      <c r="G66" s="83"/>
      <c r="H66" s="82"/>
      <c r="I66" s="82"/>
      <c r="J66" s="82"/>
      <c r="K66" s="82"/>
      <c r="L66" s="82"/>
      <c r="M66" s="82"/>
      <c r="N66" s="82"/>
      <c r="O66" s="82"/>
      <c r="P66" s="82"/>
      <c r="R66" s="150" t="str">
        <f>IF(W5="Calotreadmills (Gaz pendant l'exercice)","6 calotreadmills disponibles"," ")</f>
        <v xml:space="preserve"> </v>
      </c>
      <c r="S66" s="41">
        <f>IF(W$5="Calotreadmills (Gaz pendant l'exercice)","----",6)</f>
        <v>6</v>
      </c>
      <c r="T66" s="128" t="str">
        <f>IF(W$5="Calotreadmills (Gaz pendant l'exercice)","----","")</f>
        <v/>
      </c>
      <c r="U66" s="128" t="str">
        <f>IF(W$5="Calotreadmills (Gaz pendant l'exercice)","----","")</f>
        <v/>
      </c>
      <c r="V66" s="128" t="str">
        <f>IF(W$5="Calotreadmills (Gaz pendant l'exercice)","----","")</f>
        <v/>
      </c>
      <c r="W66" s="128" t="str">
        <f>IF(W$5="Calotreadmills (Gaz pendant l'exercice)","----","")</f>
        <v/>
      </c>
      <c r="X66" s="129" t="str">
        <f>IF(W$5="Calotreadmills (Gaz pendant l'exercice)","----","")</f>
        <v/>
      </c>
      <c r="Y66" s="163"/>
      <c r="Z66" s="232"/>
      <c r="AA66" s="65"/>
    </row>
    <row r="67" spans="2:27" ht="18" customHeight="1" x14ac:dyDescent="0.35">
      <c r="I67" s="53" t="s">
        <v>7</v>
      </c>
      <c r="R67" s="150"/>
      <c r="S67" s="41">
        <f>IF(W$5="Calotreadmills (Gaz pendant l'exercice)","----",7)</f>
        <v>7</v>
      </c>
      <c r="T67" s="128" t="str">
        <f>IF(W$5="Calotreadmills (Gaz pendant l'exercice)","----","")</f>
        <v/>
      </c>
      <c r="U67" s="128" t="str">
        <f>IF(W$5="Calotreadmills (Gaz pendant l'exercice)","----","")</f>
        <v/>
      </c>
      <c r="V67" s="128" t="str">
        <f>IF(W$5="Calotreadmills (Gaz pendant l'exercice)","----","")</f>
        <v/>
      </c>
      <c r="W67" s="128" t="str">
        <f>IF(W$5="Calotreadmills (Gaz pendant l'exercice)","----","")</f>
        <v/>
      </c>
      <c r="X67" s="129" t="str">
        <f>IF(W$5="Calotreadmills (Gaz pendant l'exercice)","----","")</f>
        <v/>
      </c>
      <c r="Y67" s="163"/>
      <c r="Z67" s="232"/>
      <c r="AA67" s="72" t="str">
        <f>IF(W5="Calotreadmills (Gaz pendant l'exercice)","----"," ")</f>
        <v xml:space="preserve"> </v>
      </c>
    </row>
    <row r="68" spans="2:27" ht="15" customHeight="1" thickBot="1" x14ac:dyDescent="0.4">
      <c r="I68" s="54" t="s">
        <v>74</v>
      </c>
      <c r="R68" s="151"/>
      <c r="S68" s="42">
        <f>IF(W$5="Calotreadmills (Gaz pendant l'exercice)","----",8)</f>
        <v>8</v>
      </c>
      <c r="T68" s="130" t="str">
        <f>IF(W$5="Calotreadmills (Gaz pendant l'exercice)","----","")</f>
        <v/>
      </c>
      <c r="U68" s="130" t="str">
        <f>IF(W$5="Calotreadmills (Gaz pendant l'exercice)","----","")</f>
        <v/>
      </c>
      <c r="V68" s="130" t="str">
        <f>IF(W$5="Calotreadmills (Gaz pendant l'exercice)","----","")</f>
        <v/>
      </c>
      <c r="W68" s="130" t="str">
        <f>IF(W$5="Calotreadmills (Gaz pendant l'exercice)","----","")</f>
        <v/>
      </c>
      <c r="X68" s="131" t="str">
        <f>IF(W$5="Calotreadmills (Gaz pendant l'exercice)","----","")</f>
        <v/>
      </c>
      <c r="Y68" s="164"/>
      <c r="Z68" s="233"/>
      <c r="AA68" s="73" t="str">
        <f>IF(W5="Calotreadmills (Gaz pendant l'exercice)","----"," ")</f>
        <v xml:space="preserve"> </v>
      </c>
    </row>
    <row r="69" spans="2:27" ht="15" customHeight="1" x14ac:dyDescent="0.35">
      <c r="I69" s="60" t="s">
        <v>37</v>
      </c>
      <c r="P69" s="56" t="s">
        <v>34</v>
      </c>
      <c r="R69" s="61"/>
      <c r="AA69" s="56" t="s">
        <v>35</v>
      </c>
    </row>
    <row r="70" spans="2:27" ht="15" customHeight="1" x14ac:dyDescent="0.35">
      <c r="I70" s="55" t="s">
        <v>33</v>
      </c>
      <c r="R70" s="169" t="s">
        <v>68</v>
      </c>
      <c r="S70" s="169"/>
      <c r="T70" s="169"/>
      <c r="U70" s="169"/>
      <c r="V70" s="169"/>
      <c r="W70" s="169"/>
      <c r="X70" s="169"/>
      <c r="Y70" s="169"/>
      <c r="Z70" s="169"/>
      <c r="AA70" s="169"/>
    </row>
    <row r="71" spans="2:27" ht="15" customHeight="1" x14ac:dyDescent="0.35">
      <c r="I71" s="125" t="s">
        <v>64</v>
      </c>
      <c r="O71" s="147" t="s">
        <v>66</v>
      </c>
      <c r="P71" s="147"/>
      <c r="R71" s="169"/>
      <c r="S71" s="169"/>
      <c r="T71" s="169"/>
      <c r="U71" s="169"/>
      <c r="V71" s="169"/>
      <c r="W71" s="169"/>
      <c r="X71" s="169"/>
      <c r="Y71" s="169"/>
      <c r="Z71" s="169"/>
      <c r="AA71" s="169"/>
    </row>
    <row r="72" spans="2:27" ht="15" customHeight="1" x14ac:dyDescent="0.35"/>
    <row r="96" spans="3:3" ht="15.5" x14ac:dyDescent="0.35">
      <c r="C96" s="20"/>
    </row>
  </sheetData>
  <sheetProtection sheet="1" selectLockedCells="1"/>
  <protectedRanges>
    <protectedRange sqref="S36:T36 S47:T47 S58:T58 T13 Y58:Z58 Y47:Z47 Y36:Z36 AA16 U12 Z13 V13 AA27 AA38 AA49 AA60 AA20:AA25 AA31:AA36 AA42:AA46 AA53:AA57 AA64:AA68 T17:X24 T28:X35 T39:X46 T50:X57 T61:X68" name="Plage à modifier"/>
    <protectedRange sqref="Y21 Y17:Z17 Y32 Y28:Z28 Y43 Y39:Z39 Y54 Y50:Z50 Y65 Y61:Z61" name="Plage à modifier_1"/>
  </protectedRanges>
  <dataConsolidate/>
  <mergeCells count="103">
    <mergeCell ref="N18:O21"/>
    <mergeCell ref="Z17:Z24"/>
    <mergeCell ref="Z28:Z35"/>
    <mergeCell ref="Z39:Z46"/>
    <mergeCell ref="Z50:Z57"/>
    <mergeCell ref="Z61:Z68"/>
    <mergeCell ref="Y61:Y68"/>
    <mergeCell ref="W59:W60"/>
    <mergeCell ref="R22:R24"/>
    <mergeCell ref="S26:S27"/>
    <mergeCell ref="R30:R31"/>
    <mergeCell ref="R41:R42"/>
    <mergeCell ref="B55:P56"/>
    <mergeCell ref="R63:R64"/>
    <mergeCell ref="S59:S60"/>
    <mergeCell ref="R55:R57"/>
    <mergeCell ref="B58:F60"/>
    <mergeCell ref="O59:P59"/>
    <mergeCell ref="O58:P58"/>
    <mergeCell ref="B29:P32"/>
    <mergeCell ref="S48:S49"/>
    <mergeCell ref="R33:R35"/>
    <mergeCell ref="G10:K10"/>
    <mergeCell ref="L10:P10"/>
    <mergeCell ref="B14:F14"/>
    <mergeCell ref="G14:P14"/>
    <mergeCell ref="B15:F15"/>
    <mergeCell ref="G15:P15"/>
    <mergeCell ref="T15:T16"/>
    <mergeCell ref="S15:S16"/>
    <mergeCell ref="AA59:AA60"/>
    <mergeCell ref="Y59:Y60"/>
    <mergeCell ref="Z59:Z60"/>
    <mergeCell ref="X59:X60"/>
    <mergeCell ref="X48:X49"/>
    <mergeCell ref="Y50:Y57"/>
    <mergeCell ref="AA37:AA38"/>
    <mergeCell ref="Y37:Y38"/>
    <mergeCell ref="Y28:Y35"/>
    <mergeCell ref="Z37:Z38"/>
    <mergeCell ref="Y48:Y49"/>
    <mergeCell ref="Z48:Z49"/>
    <mergeCell ref="AA48:AA49"/>
    <mergeCell ref="Y39:Y46"/>
    <mergeCell ref="B23:D23"/>
    <mergeCell ref="I18:M21"/>
    <mergeCell ref="W5:AA6"/>
    <mergeCell ref="G6:L7"/>
    <mergeCell ref="N3:P4"/>
    <mergeCell ref="R7:AA7"/>
    <mergeCell ref="R10:AA11"/>
    <mergeCell ref="W37:W38"/>
    <mergeCell ref="W3:AA3"/>
    <mergeCell ref="W4:AA4"/>
    <mergeCell ref="B5:D5"/>
    <mergeCell ref="R5:S5"/>
    <mergeCell ref="B13:C13"/>
    <mergeCell ref="B12:P12"/>
    <mergeCell ref="W15:W16"/>
    <mergeCell ref="W26:W27"/>
    <mergeCell ref="T26:T27"/>
    <mergeCell ref="U26:U27"/>
    <mergeCell ref="U15:U16"/>
    <mergeCell ref="V15:V16"/>
    <mergeCell ref="G9:K9"/>
    <mergeCell ref="D13:P13"/>
    <mergeCell ref="B11:P11"/>
    <mergeCell ref="B10:F10"/>
    <mergeCell ref="L9:P9"/>
    <mergeCell ref="B9:F9"/>
    <mergeCell ref="X37:X38"/>
    <mergeCell ref="Y26:Y27"/>
    <mergeCell ref="Z26:Z27"/>
    <mergeCell ref="T37:T38"/>
    <mergeCell ref="U37:U38"/>
    <mergeCell ref="V26:V27"/>
    <mergeCell ref="V37:V38"/>
    <mergeCell ref="I25:J25"/>
    <mergeCell ref="R44:R46"/>
    <mergeCell ref="O71:P71"/>
    <mergeCell ref="U59:U60"/>
    <mergeCell ref="T59:T60"/>
    <mergeCell ref="R66:R68"/>
    <mergeCell ref="R8:AA8"/>
    <mergeCell ref="V59:V60"/>
    <mergeCell ref="T48:T49"/>
    <mergeCell ref="U48:U49"/>
    <mergeCell ref="V48:V49"/>
    <mergeCell ref="R19:R20"/>
    <mergeCell ref="AA15:AA16"/>
    <mergeCell ref="X15:X16"/>
    <mergeCell ref="Y17:Y24"/>
    <mergeCell ref="X26:X27"/>
    <mergeCell ref="Y15:Y16"/>
    <mergeCell ref="Z15:Z16"/>
    <mergeCell ref="AA26:AA27"/>
    <mergeCell ref="R70:AA71"/>
    <mergeCell ref="D35:P36"/>
    <mergeCell ref="G40:P41"/>
    <mergeCell ref="B46:P47"/>
    <mergeCell ref="S37:S38"/>
    <mergeCell ref="R52:R53"/>
    <mergeCell ref="W48:W49"/>
  </mergeCells>
  <dataValidations count="2">
    <dataValidation showInputMessage="1" showErrorMessage="1" promptTitle="Lequel des appareils ?" sqref="W3 G6:L7 D5"/>
    <dataValidation type="list" showInputMessage="1" showErrorMessage="1" promptTitle="Lequel des appareils ?" sqref="W5">
      <formula1>$AB$3:$AB$7</formula1>
    </dataValidation>
  </dataValidations>
  <hyperlinks>
    <hyperlink ref="I71" r:id="rId1"/>
  </hyperlinks>
  <pageMargins left="0.9055118110236221" right="0.19685039370078741" top="0.23622047244094491" bottom="0.19685039370078741" header="0.19685039370078741" footer="0.15748031496062992"/>
  <pageSetup paperSize="9" scale="62" fitToWidth="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63" r:id="rId5" name="Check Box 15">
              <controlPr defaultSize="0" autoFill="0" autoLine="0" autoPict="0">
                <anchor moveWithCells="1">
                  <from>
                    <xdr:col>10</xdr:col>
                    <xdr:colOff>323850</xdr:colOff>
                    <xdr:row>37</xdr:row>
                    <xdr:rowOff>44450</xdr:rowOff>
                  </from>
                  <to>
                    <xdr:col>11</xdr:col>
                    <xdr:colOff>577850</xdr:colOff>
                    <xdr:row>38</xdr:row>
                    <xdr:rowOff>44450</xdr:rowOff>
                  </to>
                </anchor>
              </controlPr>
            </control>
          </mc:Choice>
        </mc:AlternateContent>
        <mc:AlternateContent xmlns:mc="http://schemas.openxmlformats.org/markup-compatibility/2006">
          <mc:Choice Requires="x14">
            <control shapeId="2065" r:id="rId6" name="Check Box 17">
              <controlPr defaultSize="0" autoFill="0" autoLine="0" autoPict="0">
                <anchor moveWithCells="1">
                  <from>
                    <xdr:col>5</xdr:col>
                    <xdr:colOff>628650</xdr:colOff>
                    <xdr:row>36</xdr:row>
                    <xdr:rowOff>228600</xdr:rowOff>
                  </from>
                  <to>
                    <xdr:col>9</xdr:col>
                    <xdr:colOff>774700</xdr:colOff>
                    <xdr:row>38</xdr:row>
                    <xdr:rowOff>88900</xdr:rowOff>
                  </to>
                </anchor>
              </controlPr>
            </control>
          </mc:Choice>
        </mc:AlternateContent>
        <mc:AlternateContent xmlns:mc="http://schemas.openxmlformats.org/markup-compatibility/2006">
          <mc:Choice Requires="x14">
            <control shapeId="2066" r:id="rId7" name="Check Box 18">
              <controlPr defaultSize="0" autoFill="0" autoLine="0" autoPict="0">
                <anchor moveWithCells="1">
                  <from>
                    <xdr:col>3</xdr:col>
                    <xdr:colOff>190500</xdr:colOff>
                    <xdr:row>48</xdr:row>
                    <xdr:rowOff>31750</xdr:rowOff>
                  </from>
                  <to>
                    <xdr:col>12</xdr:col>
                    <xdr:colOff>241300</xdr:colOff>
                    <xdr:row>49</xdr:row>
                    <xdr:rowOff>50800</xdr:rowOff>
                  </to>
                </anchor>
              </controlPr>
            </control>
          </mc:Choice>
        </mc:AlternateContent>
        <mc:AlternateContent xmlns:mc="http://schemas.openxmlformats.org/markup-compatibility/2006">
          <mc:Choice Requires="x14">
            <control shapeId="2067" r:id="rId8" name="Check Box 19">
              <controlPr defaultSize="0" autoFill="0" autoLine="0" autoPict="0">
                <anchor moveWithCells="1">
                  <from>
                    <xdr:col>4</xdr:col>
                    <xdr:colOff>146050</xdr:colOff>
                    <xdr:row>21</xdr:row>
                    <xdr:rowOff>127000</xdr:rowOff>
                  </from>
                  <to>
                    <xdr:col>5</xdr:col>
                    <xdr:colOff>304800</xdr:colOff>
                    <xdr:row>23</xdr:row>
                    <xdr:rowOff>69850</xdr:rowOff>
                  </to>
                </anchor>
              </controlPr>
            </control>
          </mc:Choice>
        </mc:AlternateContent>
        <mc:AlternateContent xmlns:mc="http://schemas.openxmlformats.org/markup-compatibility/2006">
          <mc:Choice Requires="x14">
            <control shapeId="2068" r:id="rId9" name="Check Box 20">
              <controlPr defaultSize="0" autoFill="0" autoLine="0" autoPict="0">
                <anchor moveWithCells="1">
                  <from>
                    <xdr:col>6</xdr:col>
                    <xdr:colOff>285750</xdr:colOff>
                    <xdr:row>22</xdr:row>
                    <xdr:rowOff>12700</xdr:rowOff>
                  </from>
                  <to>
                    <xdr:col>7</xdr:col>
                    <xdr:colOff>419100</xdr:colOff>
                    <xdr:row>23</xdr:row>
                    <xdr:rowOff>0</xdr:rowOff>
                  </to>
                </anchor>
              </controlPr>
            </control>
          </mc:Choice>
        </mc:AlternateContent>
        <mc:AlternateContent xmlns:mc="http://schemas.openxmlformats.org/markup-compatibility/2006">
          <mc:Choice Requires="x14">
            <control shapeId="2069" r:id="rId10" name="Check Box 21">
              <controlPr defaultSize="0" autoFill="0" autoLine="0" autoPict="0">
                <anchor moveWithCells="1">
                  <from>
                    <xdr:col>8</xdr:col>
                    <xdr:colOff>228600</xdr:colOff>
                    <xdr:row>22</xdr:row>
                    <xdr:rowOff>12700</xdr:rowOff>
                  </from>
                  <to>
                    <xdr:col>9</xdr:col>
                    <xdr:colOff>412750</xdr:colOff>
                    <xdr:row>23</xdr:row>
                    <xdr:rowOff>0</xdr:rowOff>
                  </to>
                </anchor>
              </controlPr>
            </control>
          </mc:Choice>
        </mc:AlternateContent>
        <mc:AlternateContent xmlns:mc="http://schemas.openxmlformats.org/markup-compatibility/2006">
          <mc:Choice Requires="x14">
            <control shapeId="2070" r:id="rId11" name="Check Box 22">
              <controlPr defaultSize="0" autoFill="0" autoLine="0" autoPict="0">
                <anchor moveWithCells="1">
                  <from>
                    <xdr:col>5</xdr:col>
                    <xdr:colOff>628650</xdr:colOff>
                    <xdr:row>41</xdr:row>
                    <xdr:rowOff>19050</xdr:rowOff>
                  </from>
                  <to>
                    <xdr:col>15</xdr:col>
                    <xdr:colOff>209550</xdr:colOff>
                    <xdr:row>42</xdr:row>
                    <xdr:rowOff>82550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legonidec</dc:creator>
  <cp:lastModifiedBy>Sophie Le-Gonidec</cp:lastModifiedBy>
  <cp:lastPrinted>2021-03-22T15:16:21Z</cp:lastPrinted>
  <dcterms:created xsi:type="dcterms:W3CDTF">2013-04-18T13:26:33Z</dcterms:created>
  <dcterms:modified xsi:type="dcterms:W3CDTF">2023-09-25T13:47:29Z</dcterms:modified>
</cp:coreProperties>
</file>